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1253\AppData\Local\Microsoft\Windows\INetCache\Content.Outlook\J28TPMOH\"/>
    </mc:Choice>
  </mc:AlternateContent>
  <xr:revisionPtr revIDLastSave="0" documentId="13_ncr:1_{12BA6849-0FA2-4B6F-9ED7-DDB6A531A78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itken E" sheetId="1" r:id="rId1"/>
    <sheet name="Aldridge R" sheetId="2" r:id="rId2"/>
    <sheet name="Arthur S" sheetId="81" r:id="rId3"/>
    <sheet name="Austin Hart N" sheetId="4" r:id="rId4"/>
    <sheet name="Bagshaw N" sheetId="6" r:id="rId5"/>
    <sheet name="Balfour J" sheetId="5" r:id="rId6"/>
    <sheet name="Barrie G" sheetId="7" r:id="rId7"/>
    <sheet name="Bird E" sheetId="93" r:id="rId8"/>
    <sheet name="Blacklock A" sheetId="9" r:id="rId9"/>
    <sheet name="Booth C" sheetId="10" r:id="rId10"/>
    <sheet name="Bridgman C" sheetId="94" r:id="rId11"/>
    <sheet name="Bridgman M" sheetId="13" r:id="rId12"/>
    <sheet name="Brown M" sheetId="68" r:id="rId13"/>
    <sheet name="Bruce G" sheetId="66" r:id="rId14"/>
    <sheet name="Burgess S" sheetId="11" r:id="rId15"/>
    <sheet name="Burns A" sheetId="8" r:id="rId16"/>
    <sheet name="Cairns R" sheetId="16" r:id="rId17"/>
    <sheet name="Cameron L" sheetId="82" r:id="rId18"/>
    <sheet name="Campbell I" sheetId="95" r:id="rId19"/>
    <sheet name="Campbell J" sheetId="70" r:id="rId20"/>
    <sheet name="Campbell K" sheetId="96" r:id="rId21"/>
    <sheet name="Campbell M" sheetId="89" r:id="rId22"/>
    <sheet name="Cardownie S" sheetId="15" r:id="rId23"/>
    <sheet name="Child M" sheetId="3" r:id="rId24"/>
    <sheet name="Cook B" sheetId="20" r:id="rId25"/>
    <sheet name="Cook N" sheetId="21" r:id="rId26"/>
    <sheet name="Corbett G" sheetId="19" r:id="rId27"/>
    <sheet name="Day C" sheetId="18" r:id="rId28"/>
    <sheet name="Dickie A" sheetId="97" r:id="rId29"/>
    <sheet name="Dixon D" sheetId="17" r:id="rId30"/>
    <sheet name="Doggart P" sheetId="71" r:id="rId31"/>
    <sheet name="Donaldson M" sheetId="63" r:id="rId32"/>
    <sheet name="Doran K" sheetId="22" r:id="rId33"/>
    <sheet name="Douglas S" sheetId="72" r:id="rId34"/>
    <sheet name="Edie P" sheetId="23" r:id="rId35"/>
    <sheet name="Fullerton C" sheetId="24" r:id="rId36"/>
    <sheet name="Gardiner N" sheetId="102" r:id="rId37"/>
    <sheet name="Gardner N" sheetId="25" r:id="rId38"/>
    <sheet name="Gloyer G" sheetId="84" r:id="rId39"/>
    <sheet name="Godzik P" sheetId="26" r:id="rId40"/>
    <sheet name="Gordon G" sheetId="98" r:id="rId41"/>
    <sheet name="Graczyk A" sheetId="73" r:id="rId42"/>
    <sheet name="Griffiths J" sheetId="27" r:id="rId43"/>
    <sheet name="Henderson B" sheetId="29" r:id="rId44"/>
    <sheet name="Henderson R" sheetId="28" r:id="rId45"/>
    <sheet name="Heslop D" sheetId="30" r:id="rId46"/>
    <sheet name="Sheet30" sheetId="31" state="hidden" r:id="rId47"/>
    <sheet name="Hinds L" sheetId="32" r:id="rId48"/>
    <sheet name="Howat S" sheetId="33" r:id="rId49"/>
    <sheet name="Howie D" sheetId="99" r:id="rId50"/>
    <sheet name="Hutchison G" sheetId="69" r:id="rId51"/>
    <sheet name="Jackson A" sheetId="34" r:id="rId52"/>
    <sheet name="Johnston A" sheetId="75" r:id="rId53"/>
    <sheet name="Keil K" sheetId="35" r:id="rId54"/>
    <sheet name="Key D" sheetId="36" r:id="rId55"/>
    <sheet name="Laidlaw C" sheetId="76" r:id="rId56"/>
    <sheet name="Lang K" sheetId="85" r:id="rId57"/>
    <sheet name="Lewis R" sheetId="37" r:id="rId58"/>
    <sheet name="Lunn A" sheetId="38" r:id="rId59"/>
    <sheet name="Main M" sheetId="39" r:id="rId60"/>
    <sheet name="Macinnes L" sheetId="100" r:id="rId61"/>
    <sheet name="McInnes M" sheetId="40" r:id="rId62"/>
    <sheet name="McLellan J" sheetId="77" r:id="rId63"/>
    <sheet name="Mcneese - Mechan A" sheetId="101" r:id="rId64"/>
    <sheet name="McVey A" sheetId="41" r:id="rId65"/>
    <sheet name="Miller C" sheetId="90" r:id="rId66"/>
    <sheet name="Milligan E" sheetId="42" r:id="rId67"/>
    <sheet name="Mitchell M" sheetId="78" r:id="rId68"/>
    <sheet name="Mowat J" sheetId="43" r:id="rId69"/>
    <sheet name="Munro G" sheetId="44" r:id="rId70"/>
    <sheet name="Olser H" sheetId="86" r:id="rId71"/>
    <sheet name="Orr J" sheetId="45" r:id="rId72"/>
    <sheet name="Paterson L" sheetId="46" r:id="rId73"/>
    <sheet name="Perry I" sheetId="47" r:id="rId74"/>
    <sheet name="Rae S" sheetId="91" r:id="rId75"/>
    <sheet name="Rankin A" sheetId="48" r:id="rId76"/>
    <sheet name="Redpath V" sheetId="49" r:id="rId77"/>
    <sheet name="Ritchie L" sheetId="64" r:id="rId78"/>
    <sheet name="Robson K" sheetId="50" r:id="rId79"/>
    <sheet name="Rose C" sheetId="51" r:id="rId80"/>
    <sheet name="Ross F" sheetId="52" r:id="rId81"/>
    <sheet name="Ross N" sheetId="87" r:id="rId82"/>
    <sheet name="Rust J" sheetId="53" r:id="rId83"/>
    <sheet name="Shields A" sheetId="54" r:id="rId84"/>
    <sheet name="Smith S" sheetId="79" r:id="rId85"/>
    <sheet name="Staniforth A" sheetId="92" r:id="rId86"/>
    <sheet name="Tymkewycz S" sheetId="55" r:id="rId87"/>
    <sheet name="Walker D" sheetId="56" r:id="rId88"/>
    <sheet name="Watt M" sheetId="83" r:id="rId89"/>
    <sheet name="Webber S" sheetId="80" r:id="rId90"/>
    <sheet name="Whyte I" sheetId="57" r:id="rId91"/>
    <sheet name="Wilson D" sheetId="58" r:id="rId92"/>
    <sheet name="Work N" sheetId="59" r:id="rId93"/>
    <sheet name="Young L" sheetId="88" r:id="rId94"/>
  </sheets>
  <definedNames>
    <definedName name="_xlnm.Print_Area" localSheetId="31">'Donaldson M'!#REF!</definedName>
    <definedName name="_xlnm.Print_Area" localSheetId="66">'Milligan E'!#REF!</definedName>
    <definedName name="_xlnm.Print_Area" localSheetId="72">'Paterson L'!#REF!</definedName>
    <definedName name="_xlnm.Print_Area" localSheetId="83">'Shields A'!#REF!</definedName>
    <definedName name="_xlnm.Print_Area" localSheetId="87">'Walker D'!#REF!</definedName>
    <definedName name="_xlnm.Print_Area" localSheetId="91">'Wilson 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82" l="1"/>
  <c r="J33" i="59" l="1"/>
  <c r="G33" i="59"/>
  <c r="I31" i="59"/>
  <c r="I33" i="59" s="1"/>
  <c r="H31" i="59"/>
  <c r="H33" i="59" s="1"/>
  <c r="M21" i="59"/>
  <c r="L21" i="59"/>
  <c r="J21" i="59"/>
  <c r="J23" i="59" s="1"/>
  <c r="I21" i="59"/>
  <c r="I23" i="59" s="1"/>
  <c r="H21" i="59"/>
  <c r="H23" i="59" s="1"/>
  <c r="G21" i="59"/>
  <c r="G23" i="59" s="1"/>
  <c r="J35" i="52" l="1"/>
  <c r="J37" i="52" s="1"/>
  <c r="I35" i="52"/>
  <c r="I37" i="52" s="1"/>
  <c r="H35" i="52"/>
  <c r="H37" i="52" s="1"/>
  <c r="G35" i="52"/>
  <c r="G37" i="52" s="1"/>
  <c r="J21" i="52"/>
  <c r="I21" i="52"/>
  <c r="H21" i="52"/>
  <c r="G21" i="52"/>
  <c r="M19" i="52"/>
  <c r="L19" i="52"/>
  <c r="M28" i="64" l="1"/>
  <c r="L28" i="64"/>
  <c r="J28" i="64"/>
  <c r="J30" i="64" s="1"/>
  <c r="I28" i="64"/>
  <c r="I30" i="64" s="1"/>
  <c r="H28" i="64"/>
  <c r="H30" i="64" s="1"/>
  <c r="G28" i="64"/>
  <c r="G30" i="64" s="1"/>
  <c r="G20" i="64"/>
  <c r="M18" i="64"/>
  <c r="L18" i="64"/>
  <c r="K18" i="64"/>
  <c r="J18" i="64"/>
  <c r="J20" i="64" s="1"/>
  <c r="I18" i="64"/>
  <c r="I20" i="64" s="1"/>
  <c r="H18" i="64"/>
  <c r="H20" i="64" s="1"/>
  <c r="G18" i="64"/>
  <c r="M28" i="48" l="1"/>
  <c r="L28" i="48"/>
  <c r="J28" i="48"/>
  <c r="J30" i="48" s="1"/>
  <c r="I28" i="48"/>
  <c r="I30" i="48" s="1"/>
  <c r="H28" i="48"/>
  <c r="H30" i="48" s="1"/>
  <c r="G28" i="48"/>
  <c r="G30" i="48" s="1"/>
  <c r="J20" i="48"/>
  <c r="I20" i="48"/>
  <c r="H20" i="48"/>
  <c r="G20" i="48"/>
  <c r="M18" i="48"/>
  <c r="L18" i="48"/>
  <c r="M28" i="41" l="1"/>
  <c r="L28" i="41"/>
  <c r="J28" i="41"/>
  <c r="J30" i="41" s="1"/>
  <c r="I28" i="41"/>
  <c r="I30" i="41" s="1"/>
  <c r="H28" i="41"/>
  <c r="H30" i="41" s="1"/>
  <c r="G28" i="41"/>
  <c r="G30" i="41" s="1"/>
  <c r="M18" i="41"/>
  <c r="L18" i="41"/>
  <c r="K18" i="41"/>
  <c r="J18" i="41"/>
  <c r="J20" i="41" s="1"/>
  <c r="I18" i="41"/>
  <c r="I20" i="41" s="1"/>
  <c r="H18" i="41"/>
  <c r="H20" i="41" s="1"/>
  <c r="G18" i="41"/>
  <c r="G20" i="41" s="1"/>
  <c r="M28" i="101" l="1"/>
  <c r="L28" i="101"/>
  <c r="J28" i="101"/>
  <c r="J30" i="101" s="1"/>
  <c r="I28" i="101"/>
  <c r="I30" i="101" s="1"/>
  <c r="H28" i="101"/>
  <c r="H30" i="101" s="1"/>
  <c r="G28" i="101"/>
  <c r="G30" i="101" s="1"/>
  <c r="J20" i="101"/>
  <c r="I20" i="101"/>
  <c r="H20" i="101"/>
  <c r="G20" i="101"/>
  <c r="M18" i="101"/>
  <c r="L18" i="101"/>
  <c r="M28" i="100" l="1"/>
  <c r="L28" i="100"/>
  <c r="J28" i="100"/>
  <c r="J30" i="100" s="1"/>
  <c r="I28" i="100"/>
  <c r="I30" i="100" s="1"/>
  <c r="H28" i="100"/>
  <c r="H30" i="100" s="1"/>
  <c r="G28" i="100"/>
  <c r="G30" i="100" s="1"/>
  <c r="J20" i="100"/>
  <c r="I20" i="100"/>
  <c r="H20" i="100"/>
  <c r="G20" i="100"/>
  <c r="M18" i="100"/>
  <c r="L18" i="100"/>
  <c r="M61" i="36" l="1"/>
  <c r="L61" i="36"/>
  <c r="J61" i="36"/>
  <c r="J63" i="36" s="1"/>
  <c r="I61" i="36"/>
  <c r="I63" i="36" s="1"/>
  <c r="H61" i="36"/>
  <c r="H63" i="36" s="1"/>
  <c r="G61" i="36"/>
  <c r="G63" i="36" s="1"/>
  <c r="M51" i="36"/>
  <c r="L51" i="36"/>
  <c r="J51" i="36"/>
  <c r="J53" i="36" s="1"/>
  <c r="I51" i="36"/>
  <c r="I53" i="36" s="1"/>
  <c r="H51" i="36"/>
  <c r="H53" i="36" s="1"/>
  <c r="G51" i="36"/>
  <c r="G53" i="36" s="1"/>
  <c r="M27" i="36"/>
  <c r="L27" i="36"/>
  <c r="J27" i="36"/>
  <c r="J29" i="36" s="1"/>
  <c r="I27" i="36"/>
  <c r="I29" i="36" s="1"/>
  <c r="H27" i="36"/>
  <c r="H29" i="36" s="1"/>
  <c r="G27" i="36"/>
  <c r="G29" i="36" s="1"/>
  <c r="J19" i="36"/>
  <c r="I19" i="36"/>
  <c r="H19" i="36"/>
  <c r="G19" i="36"/>
  <c r="M17" i="36"/>
  <c r="L17" i="36"/>
  <c r="M28" i="99" l="1"/>
  <c r="L28" i="99"/>
  <c r="J28" i="99"/>
  <c r="J30" i="99" s="1"/>
  <c r="I28" i="99"/>
  <c r="I30" i="99" s="1"/>
  <c r="H28" i="99"/>
  <c r="H30" i="99" s="1"/>
  <c r="G28" i="99"/>
  <c r="G30" i="99" s="1"/>
  <c r="J20" i="99"/>
  <c r="I20" i="99"/>
  <c r="H20" i="99"/>
  <c r="G20" i="99"/>
  <c r="M18" i="99"/>
  <c r="L18" i="99"/>
  <c r="M28" i="98" l="1"/>
  <c r="L28" i="98"/>
  <c r="J28" i="98"/>
  <c r="J30" i="98" s="1"/>
  <c r="I28" i="98"/>
  <c r="I30" i="98" s="1"/>
  <c r="H28" i="98"/>
  <c r="H30" i="98" s="1"/>
  <c r="G28" i="98"/>
  <c r="G30" i="98" s="1"/>
  <c r="J20" i="98"/>
  <c r="I20" i="98"/>
  <c r="H20" i="98"/>
  <c r="G20" i="98"/>
  <c r="M18" i="98"/>
  <c r="L18" i="98"/>
  <c r="M27" i="102" l="1"/>
  <c r="L27" i="102"/>
  <c r="J27" i="102"/>
  <c r="J29" i="102" s="1"/>
  <c r="I27" i="102"/>
  <c r="I29" i="102" s="1"/>
  <c r="H27" i="102"/>
  <c r="H29" i="102" s="1"/>
  <c r="G27" i="102"/>
  <c r="G29" i="102" s="1"/>
  <c r="J19" i="102"/>
  <c r="I19" i="102"/>
  <c r="H19" i="102"/>
  <c r="G19" i="102"/>
  <c r="M17" i="102"/>
  <c r="L17" i="102"/>
  <c r="M27" i="24" l="1"/>
  <c r="L27" i="24"/>
  <c r="J27" i="24"/>
  <c r="J29" i="24" s="1"/>
  <c r="I27" i="24"/>
  <c r="I29" i="24" s="1"/>
  <c r="H27" i="24"/>
  <c r="H29" i="24" s="1"/>
  <c r="G27" i="24"/>
  <c r="G29" i="24" s="1"/>
  <c r="J19" i="24"/>
  <c r="I19" i="24"/>
  <c r="H19" i="24"/>
  <c r="G19" i="24"/>
  <c r="M17" i="24"/>
  <c r="L17" i="24"/>
  <c r="J36" i="17" l="1"/>
  <c r="I36" i="17"/>
  <c r="H36" i="17"/>
  <c r="M34" i="17"/>
  <c r="L34" i="17"/>
  <c r="K34" i="17"/>
  <c r="G34" i="17"/>
  <c r="G36" i="17" s="1"/>
  <c r="I26" i="17"/>
  <c r="M24" i="17"/>
  <c r="L24" i="17"/>
  <c r="J24" i="17"/>
  <c r="J26" i="17" s="1"/>
  <c r="I24" i="17"/>
  <c r="H24" i="17"/>
  <c r="H26" i="17" s="1"/>
  <c r="G24" i="17"/>
  <c r="G26" i="17" s="1"/>
  <c r="J30" i="97" l="1"/>
  <c r="I30" i="97"/>
  <c r="H30" i="97"/>
  <c r="M28" i="97"/>
  <c r="L28" i="97"/>
  <c r="K28" i="97"/>
  <c r="G28" i="97"/>
  <c r="G30" i="97" s="1"/>
  <c r="H20" i="97"/>
  <c r="M18" i="97"/>
  <c r="L18" i="97"/>
  <c r="J18" i="97"/>
  <c r="J20" i="97" s="1"/>
  <c r="I18" i="97"/>
  <c r="I20" i="97" s="1"/>
  <c r="H18" i="97"/>
  <c r="G18" i="97"/>
  <c r="G20" i="97" s="1"/>
  <c r="J30" i="96" l="1"/>
  <c r="I30" i="96"/>
  <c r="H30" i="96"/>
  <c r="M28" i="96"/>
  <c r="L28" i="96"/>
  <c r="K28" i="96"/>
  <c r="G28" i="96"/>
  <c r="G30" i="96" s="1"/>
  <c r="M18" i="96"/>
  <c r="L18" i="96"/>
  <c r="J18" i="96"/>
  <c r="J20" i="96" s="1"/>
  <c r="I18" i="96"/>
  <c r="I20" i="96" s="1"/>
  <c r="H18" i="96"/>
  <c r="H20" i="96" s="1"/>
  <c r="G18" i="96"/>
  <c r="G20" i="96" s="1"/>
  <c r="J31" i="95" l="1"/>
  <c r="I31" i="95"/>
  <c r="H31" i="95"/>
  <c r="M29" i="95"/>
  <c r="L29" i="95"/>
  <c r="K29" i="95"/>
  <c r="G29" i="95"/>
  <c r="G31" i="95" s="1"/>
  <c r="M19" i="95"/>
  <c r="L19" i="95"/>
  <c r="J19" i="95"/>
  <c r="J21" i="95" s="1"/>
  <c r="I19" i="95"/>
  <c r="I21" i="95" s="1"/>
  <c r="H19" i="95"/>
  <c r="H21" i="95" s="1"/>
  <c r="G19" i="95"/>
  <c r="G21" i="95" s="1"/>
  <c r="J30" i="94" l="1"/>
  <c r="I30" i="94"/>
  <c r="H30" i="94"/>
  <c r="M28" i="94"/>
  <c r="L28" i="94"/>
  <c r="K28" i="94"/>
  <c r="G28" i="94"/>
  <c r="G30" i="94" s="1"/>
  <c r="M18" i="94"/>
  <c r="L18" i="94"/>
  <c r="J18" i="94"/>
  <c r="J20" i="94" s="1"/>
  <c r="I18" i="94"/>
  <c r="I20" i="94" s="1"/>
  <c r="H18" i="94"/>
  <c r="H20" i="94" s="1"/>
  <c r="G18" i="94"/>
  <c r="G20" i="94" s="1"/>
  <c r="J30" i="93" l="1"/>
  <c r="I30" i="93"/>
  <c r="H30" i="93"/>
  <c r="M28" i="93"/>
  <c r="L28" i="93"/>
  <c r="K28" i="93"/>
  <c r="G28" i="93"/>
  <c r="G30" i="93" s="1"/>
  <c r="I20" i="93"/>
  <c r="M18" i="93"/>
  <c r="L18" i="93"/>
  <c r="J18" i="93"/>
  <c r="J20" i="93" s="1"/>
  <c r="I18" i="93"/>
  <c r="H18" i="93"/>
  <c r="H20" i="93" s="1"/>
  <c r="G18" i="93"/>
  <c r="G20" i="93" s="1"/>
  <c r="L29" i="7" l="1"/>
  <c r="J29" i="7"/>
  <c r="J31" i="7" s="1"/>
  <c r="I29" i="7"/>
  <c r="I31" i="7" s="1"/>
  <c r="H29" i="7"/>
  <c r="H31" i="7" s="1"/>
  <c r="G29" i="7"/>
  <c r="G31" i="7" s="1"/>
  <c r="J19" i="7"/>
  <c r="I19" i="7"/>
  <c r="M17" i="7"/>
  <c r="L17" i="7"/>
  <c r="K17" i="7"/>
  <c r="J17" i="7"/>
  <c r="I17" i="7"/>
  <c r="H17" i="7"/>
  <c r="H19" i="7" s="1"/>
  <c r="G17" i="7"/>
  <c r="G19" i="7" s="1"/>
  <c r="M27" i="55" l="1"/>
  <c r="L27" i="55"/>
  <c r="J27" i="55"/>
  <c r="J29" i="55" s="1"/>
  <c r="I27" i="55"/>
  <c r="I29" i="55" s="1"/>
  <c r="H27" i="55"/>
  <c r="H29" i="55" s="1"/>
  <c r="G27" i="55"/>
  <c r="G29" i="55" s="1"/>
  <c r="M17" i="55"/>
  <c r="L17" i="55"/>
  <c r="K17" i="55"/>
  <c r="J17" i="55"/>
  <c r="J19" i="55" s="1"/>
  <c r="I17" i="55"/>
  <c r="I19" i="55" s="1"/>
  <c r="H17" i="55"/>
  <c r="H19" i="55" s="1"/>
  <c r="G17" i="55"/>
  <c r="G19" i="55" s="1"/>
  <c r="M27" i="38" l="1"/>
  <c r="L27" i="38"/>
  <c r="J27" i="38"/>
  <c r="J29" i="38" s="1"/>
  <c r="I27" i="38"/>
  <c r="I29" i="38" s="1"/>
  <c r="H27" i="38"/>
  <c r="H29" i="38" s="1"/>
  <c r="G27" i="38"/>
  <c r="G29" i="38" s="1"/>
  <c r="M17" i="38"/>
  <c r="L17" i="38"/>
  <c r="K17" i="38"/>
  <c r="J17" i="38"/>
  <c r="J19" i="38" s="1"/>
  <c r="I17" i="38"/>
  <c r="I19" i="38" s="1"/>
  <c r="H17" i="38"/>
  <c r="H19" i="38" s="1"/>
  <c r="G17" i="38"/>
  <c r="G19" i="38" s="1"/>
  <c r="J29" i="37" l="1"/>
  <c r="I29" i="37"/>
  <c r="H29" i="37"/>
  <c r="G29" i="37"/>
  <c r="K27" i="37"/>
  <c r="I19" i="37"/>
  <c r="M17" i="37"/>
  <c r="J17" i="37"/>
  <c r="J19" i="37" s="1"/>
  <c r="I17" i="37"/>
  <c r="H17" i="37"/>
  <c r="H19" i="37" s="1"/>
  <c r="G17" i="37"/>
  <c r="G19" i="37" s="1"/>
  <c r="M27" i="33" l="1"/>
  <c r="J27" i="33"/>
  <c r="J29" i="33" s="1"/>
  <c r="I27" i="33"/>
  <c r="I29" i="33" s="1"/>
  <c r="H27" i="33"/>
  <c r="H29" i="33" s="1"/>
  <c r="G27" i="33"/>
  <c r="G29" i="33" s="1"/>
  <c r="J19" i="33"/>
  <c r="I19" i="33"/>
  <c r="H19" i="33"/>
  <c r="G19" i="33"/>
  <c r="M17" i="33"/>
  <c r="L17" i="33"/>
  <c r="M27" i="29" l="1"/>
  <c r="L27" i="29"/>
  <c r="J27" i="29"/>
  <c r="J29" i="29" s="1"/>
  <c r="I27" i="29"/>
  <c r="I29" i="29" s="1"/>
  <c r="H27" i="29"/>
  <c r="H29" i="29" s="1"/>
  <c r="G27" i="29"/>
  <c r="G29" i="29" s="1"/>
  <c r="G19" i="29"/>
  <c r="M17" i="29"/>
  <c r="L17" i="29"/>
  <c r="K17" i="29"/>
  <c r="J17" i="29"/>
  <c r="J19" i="29" s="1"/>
  <c r="I17" i="29"/>
  <c r="I19" i="29" s="1"/>
  <c r="H17" i="29"/>
  <c r="H19" i="29" s="1"/>
  <c r="G17" i="29"/>
  <c r="M27" i="15" l="1"/>
  <c r="J27" i="15"/>
  <c r="J29" i="15" s="1"/>
  <c r="I27" i="15"/>
  <c r="I29" i="15" s="1"/>
  <c r="H27" i="15"/>
  <c r="H29" i="15" s="1"/>
  <c r="G27" i="15"/>
  <c r="G29" i="15" s="1"/>
  <c r="M17" i="15"/>
  <c r="L17" i="15"/>
  <c r="K17" i="15"/>
  <c r="J17" i="15"/>
  <c r="J19" i="15" s="1"/>
  <c r="I17" i="15"/>
  <c r="I19" i="15" s="1"/>
  <c r="H17" i="15"/>
  <c r="H19" i="15" s="1"/>
  <c r="G17" i="15"/>
  <c r="G19" i="15" s="1"/>
  <c r="M27" i="16" l="1"/>
  <c r="L27" i="16"/>
  <c r="J27" i="16"/>
  <c r="J29" i="16" s="1"/>
  <c r="I27" i="16"/>
  <c r="I29" i="16" s="1"/>
  <c r="H27" i="16"/>
  <c r="H29" i="16" s="1"/>
  <c r="G27" i="16"/>
  <c r="G29" i="16" s="1"/>
  <c r="I19" i="16"/>
  <c r="M17" i="16"/>
  <c r="L17" i="16"/>
  <c r="K17" i="16"/>
  <c r="J17" i="16"/>
  <c r="J19" i="16" s="1"/>
  <c r="I17" i="16"/>
  <c r="H17" i="16"/>
  <c r="H19" i="16" s="1"/>
  <c r="G17" i="16"/>
  <c r="G19" i="16" s="1"/>
  <c r="M27" i="13" l="1"/>
  <c r="L27" i="13"/>
  <c r="J27" i="13"/>
  <c r="J29" i="13" s="1"/>
  <c r="I27" i="13"/>
  <c r="I29" i="13" s="1"/>
  <c r="H27" i="13"/>
  <c r="H29" i="13" s="1"/>
  <c r="G27" i="13"/>
  <c r="G29" i="13" s="1"/>
  <c r="M17" i="13"/>
  <c r="L17" i="13"/>
  <c r="K17" i="13"/>
  <c r="J17" i="13"/>
  <c r="J19" i="13" s="1"/>
  <c r="I17" i="13"/>
  <c r="I19" i="13" s="1"/>
  <c r="H17" i="13"/>
  <c r="H19" i="13" s="1"/>
  <c r="G17" i="13"/>
  <c r="G19" i="13" s="1"/>
  <c r="M28" i="88" l="1"/>
  <c r="L28" i="88"/>
  <c r="K28" i="88"/>
  <c r="J28" i="88"/>
  <c r="J30" i="88" s="1"/>
  <c r="I28" i="88"/>
  <c r="I30" i="88" s="1"/>
  <c r="H28" i="88"/>
  <c r="H30" i="88" s="1"/>
  <c r="G28" i="88"/>
  <c r="G30" i="88" s="1"/>
  <c r="J20" i="88"/>
  <c r="I20" i="88"/>
  <c r="H20" i="88"/>
  <c r="G20" i="88"/>
  <c r="M18" i="88"/>
  <c r="L18" i="88"/>
  <c r="M28" i="87" l="1"/>
  <c r="L28" i="87"/>
  <c r="K28" i="87"/>
  <c r="J28" i="87"/>
  <c r="J30" i="87" s="1"/>
  <c r="I28" i="87"/>
  <c r="I30" i="87" s="1"/>
  <c r="H28" i="87"/>
  <c r="H30" i="87" s="1"/>
  <c r="G28" i="87"/>
  <c r="G30" i="87" s="1"/>
  <c r="J20" i="87"/>
  <c r="I20" i="87"/>
  <c r="H20" i="87"/>
  <c r="G20" i="87"/>
  <c r="M18" i="87"/>
  <c r="L18" i="87"/>
  <c r="M28" i="86" l="1"/>
  <c r="L28" i="86"/>
  <c r="K28" i="86"/>
  <c r="J28" i="86"/>
  <c r="J30" i="86" s="1"/>
  <c r="I28" i="86"/>
  <c r="I30" i="86" s="1"/>
  <c r="H28" i="86"/>
  <c r="H30" i="86" s="1"/>
  <c r="G28" i="86"/>
  <c r="G30" i="86" s="1"/>
  <c r="J20" i="86"/>
  <c r="I20" i="86"/>
  <c r="H20" i="86"/>
  <c r="G20" i="86"/>
  <c r="M18" i="86"/>
  <c r="L18" i="86"/>
  <c r="M28" i="85" l="1"/>
  <c r="L28" i="85"/>
  <c r="K28" i="85"/>
  <c r="J28" i="85"/>
  <c r="J30" i="85" s="1"/>
  <c r="I28" i="85"/>
  <c r="I30" i="85" s="1"/>
  <c r="H28" i="85"/>
  <c r="H30" i="85" s="1"/>
  <c r="G28" i="85"/>
  <c r="G30" i="85" s="1"/>
  <c r="J20" i="85"/>
  <c r="I20" i="85"/>
  <c r="H20" i="85"/>
  <c r="G20" i="85"/>
  <c r="M18" i="85"/>
  <c r="L18" i="85"/>
  <c r="M28" i="84" l="1"/>
  <c r="L28" i="84"/>
  <c r="K28" i="84"/>
  <c r="J28" i="84"/>
  <c r="J30" i="84" s="1"/>
  <c r="I28" i="84"/>
  <c r="I30" i="84" s="1"/>
  <c r="H28" i="84"/>
  <c r="H30" i="84" s="1"/>
  <c r="G28" i="84"/>
  <c r="G30" i="84" s="1"/>
  <c r="J20" i="84"/>
  <c r="I20" i="84"/>
  <c r="H20" i="84"/>
  <c r="G20" i="84"/>
  <c r="M18" i="84"/>
  <c r="L18" i="84"/>
  <c r="M27" i="2" l="1"/>
  <c r="L27" i="2"/>
  <c r="K27" i="2"/>
  <c r="J27" i="2"/>
  <c r="J29" i="2" s="1"/>
  <c r="I27" i="2"/>
  <c r="I29" i="2" s="1"/>
  <c r="H27" i="2"/>
  <c r="H29" i="2" s="1"/>
  <c r="G27" i="2"/>
  <c r="G29" i="2" s="1"/>
  <c r="J19" i="2"/>
  <c r="I19" i="2"/>
  <c r="H19" i="2"/>
  <c r="G19" i="2"/>
  <c r="L17" i="2"/>
  <c r="M27" i="23" l="1"/>
  <c r="L27" i="23"/>
  <c r="J27" i="23"/>
  <c r="J29" i="23" s="1"/>
  <c r="I27" i="23"/>
  <c r="I29" i="23" s="1"/>
  <c r="H27" i="23"/>
  <c r="H29" i="23" s="1"/>
  <c r="G27" i="23"/>
  <c r="G29" i="23" s="1"/>
  <c r="H19" i="23"/>
  <c r="G19" i="23"/>
  <c r="M17" i="23"/>
  <c r="L17" i="23"/>
  <c r="K17" i="23"/>
  <c r="J17" i="23"/>
  <c r="J19" i="23" s="1"/>
  <c r="I17" i="23"/>
  <c r="I19" i="23" s="1"/>
  <c r="H17" i="23"/>
  <c r="G17" i="23"/>
  <c r="M32" i="58" l="1"/>
  <c r="J32" i="58"/>
  <c r="J34" i="58" s="1"/>
  <c r="I32" i="58"/>
  <c r="I34" i="58" s="1"/>
  <c r="H32" i="58"/>
  <c r="H34" i="58" s="1"/>
  <c r="G32" i="58"/>
  <c r="G34" i="58" s="1"/>
  <c r="I24" i="58"/>
  <c r="G24" i="58"/>
  <c r="M22" i="58"/>
  <c r="L22" i="58"/>
  <c r="J22" i="58"/>
  <c r="J24" i="58" s="1"/>
  <c r="I22" i="58"/>
  <c r="H22" i="58"/>
  <c r="H24" i="58" s="1"/>
  <c r="M28" i="83" l="1"/>
  <c r="L28" i="83"/>
  <c r="J28" i="83"/>
  <c r="J30" i="83" s="1"/>
  <c r="I28" i="83"/>
  <c r="I30" i="83" s="1"/>
  <c r="H28" i="83"/>
  <c r="H30" i="83" s="1"/>
  <c r="G28" i="83"/>
  <c r="G30" i="83" s="1"/>
  <c r="I20" i="83"/>
  <c r="M18" i="83"/>
  <c r="L18" i="83"/>
  <c r="K18" i="83"/>
  <c r="J18" i="83"/>
  <c r="J20" i="83" s="1"/>
  <c r="I18" i="83"/>
  <c r="H18" i="83"/>
  <c r="H20" i="83" s="1"/>
  <c r="G18" i="83"/>
  <c r="G20" i="83" s="1"/>
  <c r="M28" i="47" l="1"/>
  <c r="L28" i="47"/>
  <c r="J28" i="47"/>
  <c r="J30" i="47" s="1"/>
  <c r="I28" i="47"/>
  <c r="I30" i="47" s="1"/>
  <c r="H28" i="47"/>
  <c r="H30" i="47" s="1"/>
  <c r="G28" i="47"/>
  <c r="G30" i="47" s="1"/>
  <c r="J20" i="47"/>
  <c r="I20" i="47"/>
  <c r="H20" i="47"/>
  <c r="G20" i="47"/>
  <c r="M18" i="47"/>
  <c r="L18" i="47"/>
  <c r="M28" i="44" l="1"/>
  <c r="L28" i="44"/>
  <c r="J28" i="44"/>
  <c r="J30" i="44" s="1"/>
  <c r="I28" i="44"/>
  <c r="I30" i="44" s="1"/>
  <c r="H28" i="44"/>
  <c r="H30" i="44" s="1"/>
  <c r="G28" i="44"/>
  <c r="G30" i="44" s="1"/>
  <c r="M18" i="44"/>
  <c r="L18" i="44"/>
  <c r="K18" i="44"/>
  <c r="J18" i="44"/>
  <c r="J20" i="44" s="1"/>
  <c r="I18" i="44"/>
  <c r="I20" i="44" s="1"/>
  <c r="H18" i="44"/>
  <c r="H20" i="44" s="1"/>
  <c r="G18" i="44"/>
  <c r="G20" i="44" s="1"/>
  <c r="H30" i="28" l="1"/>
  <c r="G30" i="28"/>
  <c r="M28" i="28"/>
  <c r="L28" i="28"/>
  <c r="K28" i="28"/>
  <c r="J28" i="28"/>
  <c r="J30" i="28" s="1"/>
  <c r="I28" i="28"/>
  <c r="I30" i="28" s="1"/>
  <c r="H28" i="28"/>
  <c r="G28" i="28"/>
  <c r="J20" i="28"/>
  <c r="I20" i="28"/>
  <c r="H20" i="28"/>
  <c r="G20" i="28"/>
  <c r="M18" i="28"/>
  <c r="L18" i="28"/>
  <c r="M27" i="27" l="1"/>
  <c r="L27" i="27"/>
  <c r="J27" i="27"/>
  <c r="J29" i="27" s="1"/>
  <c r="I27" i="27"/>
  <c r="I29" i="27" s="1"/>
  <c r="H27" i="27"/>
  <c r="H29" i="27" s="1"/>
  <c r="G27" i="27"/>
  <c r="G29" i="27" s="1"/>
  <c r="H19" i="27"/>
  <c r="M17" i="27"/>
  <c r="L17" i="27"/>
  <c r="K17" i="27"/>
  <c r="J17" i="27"/>
  <c r="J19" i="27" s="1"/>
  <c r="I17" i="27"/>
  <c r="I19" i="27" s="1"/>
  <c r="H17" i="27"/>
  <c r="G17" i="27"/>
  <c r="G19" i="27" s="1"/>
  <c r="M28" i="22" l="1"/>
  <c r="L28" i="22"/>
  <c r="J28" i="22"/>
  <c r="J30" i="22" s="1"/>
  <c r="I28" i="22"/>
  <c r="I30" i="22" s="1"/>
  <c r="H28" i="22"/>
  <c r="H30" i="22" s="1"/>
  <c r="G28" i="22"/>
  <c r="G30" i="22" s="1"/>
  <c r="G20" i="22"/>
  <c r="M18" i="22"/>
  <c r="L18" i="22"/>
  <c r="K18" i="22"/>
  <c r="J18" i="22"/>
  <c r="J20" i="22" s="1"/>
  <c r="I18" i="22"/>
  <c r="I20" i="22" s="1"/>
  <c r="H18" i="22"/>
  <c r="H20" i="22" s="1"/>
  <c r="G18" i="22"/>
  <c r="M27" i="63" l="1"/>
  <c r="L27" i="63"/>
  <c r="J27" i="63"/>
  <c r="J29" i="63" s="1"/>
  <c r="I27" i="63"/>
  <c r="I29" i="63" s="1"/>
  <c r="H27" i="63"/>
  <c r="H29" i="63" s="1"/>
  <c r="G27" i="63"/>
  <c r="G29" i="63" s="1"/>
  <c r="I19" i="63"/>
  <c r="M17" i="63"/>
  <c r="L17" i="63"/>
  <c r="K17" i="63"/>
  <c r="J17" i="63"/>
  <c r="J19" i="63" s="1"/>
  <c r="I17" i="63"/>
  <c r="H17" i="63"/>
  <c r="H19" i="63" s="1"/>
  <c r="G17" i="63"/>
  <c r="G19" i="63" s="1"/>
  <c r="M28" i="18" l="1"/>
  <c r="L28" i="18"/>
  <c r="J28" i="18"/>
  <c r="J30" i="18" s="1"/>
  <c r="I28" i="18"/>
  <c r="I30" i="18" s="1"/>
  <c r="H28" i="18"/>
  <c r="H30" i="18" s="1"/>
  <c r="G28" i="18"/>
  <c r="G30" i="18" s="1"/>
  <c r="G20" i="18"/>
  <c r="M18" i="18"/>
  <c r="L18" i="18"/>
  <c r="K18" i="18"/>
  <c r="J18" i="18"/>
  <c r="J20" i="18" s="1"/>
  <c r="I18" i="18"/>
  <c r="I20" i="18" s="1"/>
  <c r="H18" i="18"/>
  <c r="H20" i="18" s="1"/>
  <c r="G18" i="18"/>
  <c r="M27" i="3" l="1"/>
  <c r="L27" i="3"/>
  <c r="J27" i="3"/>
  <c r="J29" i="3" s="1"/>
  <c r="I27" i="3"/>
  <c r="I29" i="3" s="1"/>
  <c r="H27" i="3"/>
  <c r="H29" i="3" s="1"/>
  <c r="G27" i="3"/>
  <c r="G29" i="3" s="1"/>
  <c r="M17" i="3"/>
  <c r="L17" i="3"/>
  <c r="K17" i="3"/>
  <c r="J17" i="3"/>
  <c r="J19" i="3" s="1"/>
  <c r="I17" i="3"/>
  <c r="I19" i="3" s="1"/>
  <c r="H17" i="3"/>
  <c r="H19" i="3" s="1"/>
  <c r="G17" i="3"/>
  <c r="G19" i="3" s="1"/>
  <c r="M30" i="82" l="1"/>
  <c r="K30" i="82"/>
  <c r="J30" i="82"/>
  <c r="J32" i="82" s="1"/>
  <c r="I30" i="82"/>
  <c r="I32" i="82" s="1"/>
  <c r="H30" i="82"/>
  <c r="H32" i="82" s="1"/>
  <c r="G30" i="82"/>
  <c r="G32" i="82" s="1"/>
  <c r="M19" i="82"/>
  <c r="L19" i="82"/>
  <c r="K19" i="82"/>
  <c r="J19" i="82"/>
  <c r="J21" i="82" s="1"/>
  <c r="I19" i="82"/>
  <c r="I21" i="82" s="1"/>
  <c r="H19" i="82"/>
  <c r="H21" i="82" s="1"/>
  <c r="G19" i="82"/>
  <c r="G21" i="82" s="1"/>
  <c r="M27" i="81" l="1"/>
  <c r="L27" i="81"/>
  <c r="J27" i="81"/>
  <c r="J29" i="81" s="1"/>
  <c r="I27" i="81"/>
  <c r="I29" i="81" s="1"/>
  <c r="H27" i="81"/>
  <c r="H29" i="81" s="1"/>
  <c r="G27" i="81"/>
  <c r="G29" i="81" s="1"/>
  <c r="G19" i="81"/>
  <c r="M17" i="81"/>
  <c r="L17" i="81"/>
  <c r="K17" i="81"/>
  <c r="J17" i="81"/>
  <c r="J19" i="81" s="1"/>
  <c r="I17" i="81"/>
  <c r="I19" i="81" s="1"/>
  <c r="H17" i="81"/>
  <c r="H19" i="81" s="1"/>
  <c r="G17" i="81"/>
  <c r="J72" i="56" l="1"/>
  <c r="I72" i="56"/>
  <c r="H72" i="56"/>
  <c r="G72" i="56"/>
  <c r="M60" i="56"/>
  <c r="L60" i="56"/>
  <c r="K60" i="56"/>
  <c r="J60" i="56"/>
  <c r="J62" i="56" s="1"/>
  <c r="I60" i="56"/>
  <c r="I62" i="56" s="1"/>
  <c r="H60" i="56"/>
  <c r="H62" i="56" s="1"/>
  <c r="G60" i="56"/>
  <c r="G62" i="56" s="1"/>
  <c r="M27" i="50" l="1"/>
  <c r="L27" i="50"/>
  <c r="J27" i="50"/>
  <c r="J29" i="50" s="1"/>
  <c r="I27" i="50"/>
  <c r="I29" i="50" s="1"/>
  <c r="H27" i="50"/>
  <c r="H29" i="50" s="1"/>
  <c r="G27" i="50"/>
  <c r="G29" i="50" s="1"/>
  <c r="M17" i="50"/>
  <c r="L17" i="50"/>
  <c r="K17" i="50"/>
  <c r="J17" i="50"/>
  <c r="J19" i="50" s="1"/>
  <c r="I17" i="50"/>
  <c r="I19" i="50" s="1"/>
  <c r="H17" i="50"/>
  <c r="H19" i="50" s="1"/>
  <c r="G17" i="50"/>
  <c r="G19" i="50" s="1"/>
  <c r="M27" i="49" l="1"/>
  <c r="L27" i="49"/>
  <c r="J27" i="49"/>
  <c r="J29" i="49" s="1"/>
  <c r="I27" i="49"/>
  <c r="I29" i="49" s="1"/>
  <c r="H27" i="49"/>
  <c r="H29" i="49" s="1"/>
  <c r="G27" i="49"/>
  <c r="G29" i="49" s="1"/>
  <c r="H19" i="49"/>
  <c r="G19" i="49"/>
  <c r="M17" i="49"/>
  <c r="L17" i="49"/>
  <c r="K17" i="49"/>
  <c r="J17" i="49"/>
  <c r="J19" i="49" s="1"/>
  <c r="I17" i="49"/>
  <c r="I19" i="49" s="1"/>
  <c r="H17" i="49"/>
  <c r="G17" i="49"/>
  <c r="J29" i="42" l="1"/>
  <c r="I29" i="42"/>
  <c r="H29" i="42"/>
  <c r="G29" i="42"/>
  <c r="G27" i="42"/>
  <c r="H19" i="42"/>
  <c r="M17" i="42"/>
  <c r="L17" i="42"/>
  <c r="J17" i="42"/>
  <c r="J19" i="42" s="1"/>
  <c r="I17" i="42"/>
  <c r="I19" i="42" s="1"/>
  <c r="H17" i="42"/>
  <c r="G17" i="42"/>
  <c r="G19" i="42" s="1"/>
  <c r="M27" i="35" l="1"/>
  <c r="L27" i="35"/>
  <c r="J27" i="35"/>
  <c r="J29" i="35" s="1"/>
  <c r="I27" i="35"/>
  <c r="I29" i="35" s="1"/>
  <c r="H27" i="35"/>
  <c r="H29" i="35" s="1"/>
  <c r="G27" i="35"/>
  <c r="G29" i="35" s="1"/>
  <c r="M17" i="35"/>
  <c r="L17" i="35"/>
  <c r="K17" i="35"/>
  <c r="J17" i="35"/>
  <c r="J19" i="35" s="1"/>
  <c r="I17" i="35"/>
  <c r="I19" i="35" s="1"/>
  <c r="H17" i="35"/>
  <c r="H19" i="35" s="1"/>
  <c r="G17" i="35"/>
  <c r="G19" i="35" s="1"/>
  <c r="M27" i="32" l="1"/>
  <c r="J27" i="32"/>
  <c r="J29" i="32" s="1"/>
  <c r="I27" i="32"/>
  <c r="I29" i="32" s="1"/>
  <c r="H27" i="32"/>
  <c r="H29" i="32" s="1"/>
  <c r="G27" i="32"/>
  <c r="G29" i="32" s="1"/>
  <c r="J19" i="32"/>
  <c r="I19" i="32"/>
  <c r="H19" i="32"/>
  <c r="G19" i="32"/>
  <c r="M17" i="32"/>
  <c r="L17" i="32"/>
  <c r="M33" i="26" l="1"/>
  <c r="L33" i="26"/>
  <c r="J33" i="26"/>
  <c r="J35" i="26" s="1"/>
  <c r="I33" i="26"/>
  <c r="I35" i="26" s="1"/>
  <c r="H33" i="26"/>
  <c r="H35" i="26" s="1"/>
  <c r="G33" i="26"/>
  <c r="G35" i="26" s="1"/>
  <c r="J25" i="26"/>
  <c r="I25" i="26"/>
  <c r="H25" i="26"/>
  <c r="G25" i="26"/>
  <c r="G23" i="26"/>
  <c r="M27" i="25" l="1"/>
  <c r="L27" i="25"/>
  <c r="J27" i="25"/>
  <c r="J29" i="25" s="1"/>
  <c r="I27" i="25"/>
  <c r="I29" i="25" s="1"/>
  <c r="H27" i="25"/>
  <c r="H29" i="25" s="1"/>
  <c r="G27" i="25"/>
  <c r="G29" i="25" s="1"/>
  <c r="J19" i="25"/>
  <c r="I19" i="25"/>
  <c r="H19" i="25"/>
  <c r="G19" i="25"/>
  <c r="M17" i="25"/>
  <c r="L17" i="25"/>
  <c r="M27" i="20" l="1"/>
  <c r="L27" i="20"/>
  <c r="J27" i="20"/>
  <c r="J29" i="20" s="1"/>
  <c r="I27" i="20"/>
  <c r="I29" i="20" s="1"/>
  <c r="H27" i="20"/>
  <c r="H29" i="20" s="1"/>
  <c r="G27" i="20"/>
  <c r="G29" i="20" s="1"/>
  <c r="G19" i="20"/>
  <c r="M17" i="20"/>
  <c r="L17" i="20"/>
  <c r="K17" i="20"/>
  <c r="J17" i="20"/>
  <c r="J19" i="20" s="1"/>
  <c r="I17" i="20"/>
  <c r="I19" i="20" s="1"/>
  <c r="H17" i="20"/>
  <c r="H19" i="20" s="1"/>
  <c r="G17" i="20"/>
  <c r="M27" i="8" l="1"/>
  <c r="L27" i="8"/>
  <c r="J27" i="8"/>
  <c r="J29" i="8" s="1"/>
  <c r="I27" i="8"/>
  <c r="I29" i="8" s="1"/>
  <c r="H27" i="8"/>
  <c r="H29" i="8" s="1"/>
  <c r="G27" i="8"/>
  <c r="G29" i="8" s="1"/>
  <c r="M17" i="8"/>
  <c r="L17" i="8"/>
  <c r="K17" i="8"/>
  <c r="J17" i="8"/>
  <c r="J19" i="8" s="1"/>
  <c r="I17" i="8"/>
  <c r="I19" i="8" s="1"/>
  <c r="H17" i="8"/>
  <c r="H19" i="8" s="1"/>
  <c r="G17" i="8"/>
  <c r="G19" i="8" s="1"/>
  <c r="M27" i="9" l="1"/>
  <c r="L27" i="9"/>
  <c r="J27" i="9"/>
  <c r="J29" i="9" s="1"/>
  <c r="I27" i="9"/>
  <c r="I29" i="9" s="1"/>
  <c r="H27" i="9"/>
  <c r="H29" i="9" s="1"/>
  <c r="G27" i="9"/>
  <c r="G29" i="9" s="1"/>
  <c r="H19" i="9"/>
  <c r="G19" i="9"/>
  <c r="M17" i="9"/>
  <c r="L17" i="9"/>
  <c r="K17" i="9"/>
  <c r="J17" i="9"/>
  <c r="J19" i="9" s="1"/>
  <c r="I17" i="9"/>
  <c r="I19" i="9" s="1"/>
  <c r="H17" i="9"/>
  <c r="G17" i="9"/>
  <c r="M27" i="4" l="1"/>
  <c r="L27" i="4"/>
  <c r="J27" i="4"/>
  <c r="J29" i="4" s="1"/>
  <c r="I27" i="4"/>
  <c r="I29" i="4" s="1"/>
  <c r="H27" i="4"/>
  <c r="H29" i="4" s="1"/>
  <c r="G27" i="4"/>
  <c r="G29" i="4" s="1"/>
  <c r="M17" i="4"/>
  <c r="L17" i="4"/>
  <c r="K17" i="4"/>
  <c r="J17" i="4"/>
  <c r="J19" i="4" s="1"/>
  <c r="I17" i="4"/>
  <c r="I19" i="4" s="1"/>
  <c r="H17" i="4"/>
  <c r="H19" i="4" s="1"/>
  <c r="G17" i="4"/>
  <c r="G19" i="4" s="1"/>
  <c r="M50" i="54" l="1"/>
  <c r="L50" i="54"/>
  <c r="J50" i="54"/>
  <c r="J52" i="54" s="1"/>
  <c r="I50" i="54"/>
  <c r="I52" i="54" s="1"/>
  <c r="H50" i="54"/>
  <c r="H52" i="54" s="1"/>
  <c r="G50" i="54"/>
  <c r="G52" i="54" s="1"/>
  <c r="M40" i="54"/>
  <c r="L40" i="54"/>
  <c r="K40" i="54"/>
  <c r="J40" i="54"/>
  <c r="J42" i="54" s="1"/>
  <c r="I40" i="54"/>
  <c r="I42" i="54" s="1"/>
  <c r="H40" i="54"/>
  <c r="H42" i="54" s="1"/>
  <c r="G40" i="54"/>
  <c r="G42" i="54" s="1"/>
  <c r="L27" i="45" l="1"/>
  <c r="K27" i="45"/>
  <c r="J27" i="45"/>
  <c r="J29" i="45" s="1"/>
  <c r="I27" i="45"/>
  <c r="I29" i="45" s="1"/>
  <c r="H27" i="45"/>
  <c r="H29" i="45" s="1"/>
  <c r="G27" i="45"/>
  <c r="G29" i="45" s="1"/>
  <c r="J19" i="45"/>
  <c r="I19" i="45"/>
  <c r="H19" i="45"/>
  <c r="G19" i="45"/>
  <c r="M17" i="45"/>
  <c r="L17" i="45"/>
  <c r="J29" i="92" l="1"/>
  <c r="I29" i="92"/>
  <c r="H29" i="92"/>
  <c r="G29" i="92"/>
  <c r="L27" i="92"/>
  <c r="J19" i="92"/>
  <c r="I19" i="92"/>
  <c r="M17" i="92"/>
  <c r="K17" i="92"/>
  <c r="I17" i="92"/>
  <c r="H17" i="92"/>
  <c r="H19" i="92" s="1"/>
  <c r="G17" i="92"/>
  <c r="G19" i="92" s="1"/>
  <c r="J31" i="91" l="1"/>
  <c r="I31" i="91"/>
  <c r="H31" i="91"/>
  <c r="G31" i="91"/>
  <c r="L29" i="91"/>
  <c r="J21" i="91"/>
  <c r="M19" i="91"/>
  <c r="L19" i="91"/>
  <c r="K19" i="91"/>
  <c r="I19" i="91"/>
  <c r="I21" i="91" s="1"/>
  <c r="H19" i="91"/>
  <c r="H21" i="91" s="1"/>
  <c r="G19" i="91"/>
  <c r="G21" i="91" s="1"/>
  <c r="J30" i="90" l="1"/>
  <c r="I30" i="90"/>
  <c r="H30" i="90"/>
  <c r="G30" i="90"/>
  <c r="L28" i="90"/>
  <c r="J20" i="90"/>
  <c r="H20" i="90"/>
  <c r="M18" i="90"/>
  <c r="L18" i="90"/>
  <c r="K18" i="90"/>
  <c r="I18" i="90"/>
  <c r="I20" i="90" s="1"/>
  <c r="H18" i="90"/>
  <c r="G18" i="90"/>
  <c r="G20" i="90" s="1"/>
  <c r="M27" i="39" l="1"/>
  <c r="L27" i="39"/>
  <c r="J27" i="39"/>
  <c r="J29" i="39" s="1"/>
  <c r="I27" i="39"/>
  <c r="I29" i="39" s="1"/>
  <c r="H27" i="39"/>
  <c r="H29" i="39" s="1"/>
  <c r="G27" i="39"/>
  <c r="G29" i="39" s="1"/>
  <c r="J19" i="39"/>
  <c r="I19" i="39"/>
  <c r="H19" i="39"/>
  <c r="G19" i="39"/>
  <c r="M17" i="39"/>
  <c r="L17" i="39"/>
  <c r="J29" i="19" l="1"/>
  <c r="I29" i="19"/>
  <c r="H29" i="19"/>
  <c r="G29" i="19"/>
  <c r="L27" i="19"/>
  <c r="J19" i="19"/>
  <c r="I19" i="19"/>
  <c r="M17" i="19"/>
  <c r="K17" i="19"/>
  <c r="I17" i="19"/>
  <c r="H17" i="19"/>
  <c r="H19" i="19" s="1"/>
  <c r="G17" i="19"/>
  <c r="G19" i="19" s="1"/>
  <c r="J29" i="89" l="1"/>
  <c r="I29" i="89"/>
  <c r="H29" i="89"/>
  <c r="G29" i="89"/>
  <c r="L27" i="89"/>
  <c r="J19" i="89"/>
  <c r="M17" i="89"/>
  <c r="K17" i="89"/>
  <c r="I17" i="89"/>
  <c r="I19" i="89" s="1"/>
  <c r="H17" i="89"/>
  <c r="H19" i="89" s="1"/>
  <c r="G17" i="89"/>
  <c r="G19" i="89" s="1"/>
  <c r="L27" i="11" l="1"/>
  <c r="J27" i="11"/>
  <c r="J29" i="11" s="1"/>
  <c r="I27" i="11"/>
  <c r="I29" i="11" s="1"/>
  <c r="H27" i="11"/>
  <c r="H29" i="11" s="1"/>
  <c r="G27" i="11"/>
  <c r="G29" i="11" s="1"/>
  <c r="I19" i="11"/>
  <c r="M17" i="11"/>
  <c r="L17" i="11"/>
  <c r="K17" i="11"/>
  <c r="J17" i="11"/>
  <c r="J19" i="11" s="1"/>
  <c r="I17" i="11"/>
  <c r="H17" i="11"/>
  <c r="H19" i="11" s="1"/>
  <c r="G17" i="11"/>
  <c r="G19" i="11" s="1"/>
  <c r="M28" i="10" l="1"/>
  <c r="L28" i="10"/>
  <c r="J28" i="10"/>
  <c r="J30" i="10" s="1"/>
  <c r="I28" i="10"/>
  <c r="I30" i="10" s="1"/>
  <c r="H28" i="10"/>
  <c r="H30" i="10" s="1"/>
  <c r="G28" i="10"/>
  <c r="G30" i="10" s="1"/>
  <c r="G20" i="10"/>
  <c r="M18" i="10"/>
  <c r="L18" i="10"/>
  <c r="K18" i="10"/>
  <c r="J18" i="10"/>
  <c r="J20" i="10" s="1"/>
  <c r="I18" i="10"/>
  <c r="I20" i="10" s="1"/>
  <c r="H18" i="10"/>
  <c r="H20" i="10" s="1"/>
  <c r="G18" i="10"/>
  <c r="M27" i="6" l="1"/>
  <c r="L27" i="6"/>
  <c r="J27" i="6"/>
  <c r="J29" i="6" s="1"/>
  <c r="I27" i="6"/>
  <c r="I29" i="6" s="1"/>
  <c r="H27" i="6"/>
  <c r="H29" i="6" s="1"/>
  <c r="G27" i="6"/>
  <c r="G29" i="6" s="1"/>
  <c r="G19" i="6"/>
  <c r="M17" i="6"/>
  <c r="L17" i="6"/>
  <c r="K17" i="6"/>
  <c r="J17" i="6"/>
  <c r="J19" i="6" s="1"/>
  <c r="I17" i="6"/>
  <c r="I19" i="6" s="1"/>
  <c r="H17" i="6"/>
  <c r="H19" i="6" s="1"/>
  <c r="G17" i="6"/>
  <c r="M28" i="57" l="1"/>
  <c r="L28" i="57"/>
  <c r="J28" i="57"/>
  <c r="J30" i="57" s="1"/>
  <c r="I28" i="57"/>
  <c r="I30" i="57" s="1"/>
  <c r="H28" i="57"/>
  <c r="H30" i="57" s="1"/>
  <c r="G28" i="57"/>
  <c r="G30" i="57" s="1"/>
  <c r="I20" i="57"/>
  <c r="M18" i="57"/>
  <c r="L18" i="57"/>
  <c r="J18" i="57"/>
  <c r="J20" i="57" s="1"/>
  <c r="H18" i="57"/>
  <c r="H20" i="57" s="1"/>
  <c r="G18" i="57"/>
  <c r="G20" i="57" s="1"/>
  <c r="M28" i="80" l="1"/>
  <c r="L28" i="80"/>
  <c r="J28" i="80"/>
  <c r="J30" i="80" s="1"/>
  <c r="I28" i="80"/>
  <c r="I30" i="80" s="1"/>
  <c r="H28" i="80"/>
  <c r="H30" i="80" s="1"/>
  <c r="G28" i="80"/>
  <c r="G30" i="80" s="1"/>
  <c r="I20" i="80"/>
  <c r="L18" i="80"/>
  <c r="J18" i="80"/>
  <c r="J20" i="80" s="1"/>
  <c r="I18" i="80"/>
  <c r="H18" i="80"/>
  <c r="H20" i="80" s="1"/>
  <c r="G18" i="80"/>
  <c r="G20" i="80" s="1"/>
  <c r="M27" i="79" l="1"/>
  <c r="L27" i="79"/>
  <c r="J27" i="79"/>
  <c r="J29" i="79" s="1"/>
  <c r="I27" i="79"/>
  <c r="I29" i="79" s="1"/>
  <c r="H27" i="79"/>
  <c r="H29" i="79" s="1"/>
  <c r="G27" i="79"/>
  <c r="G29" i="79" s="1"/>
  <c r="M17" i="79"/>
  <c r="L17" i="79"/>
  <c r="J17" i="79"/>
  <c r="J19" i="79" s="1"/>
  <c r="I17" i="79"/>
  <c r="I19" i="79" s="1"/>
  <c r="H17" i="79"/>
  <c r="H19" i="79" s="1"/>
  <c r="G17" i="79"/>
  <c r="G19" i="79" s="1"/>
  <c r="M28" i="53" l="1"/>
  <c r="L28" i="53"/>
  <c r="J28" i="53"/>
  <c r="J30" i="53" s="1"/>
  <c r="I28" i="53"/>
  <c r="I30" i="53" s="1"/>
  <c r="H28" i="53"/>
  <c r="H30" i="53" s="1"/>
  <c r="G28" i="53"/>
  <c r="G30" i="53" s="1"/>
  <c r="M18" i="53"/>
  <c r="L18" i="53"/>
  <c r="J18" i="53"/>
  <c r="J20" i="53" s="1"/>
  <c r="I18" i="53"/>
  <c r="I20" i="53" s="1"/>
  <c r="H18" i="53"/>
  <c r="H20" i="53" s="1"/>
  <c r="G18" i="53"/>
  <c r="G20" i="53" s="1"/>
  <c r="M27" i="51" l="1"/>
  <c r="L27" i="51"/>
  <c r="J27" i="51"/>
  <c r="J29" i="51" s="1"/>
  <c r="I27" i="51"/>
  <c r="I29" i="51" s="1"/>
  <c r="H27" i="51"/>
  <c r="H29" i="51" s="1"/>
  <c r="G27" i="51"/>
  <c r="G29" i="51" s="1"/>
  <c r="I19" i="51"/>
  <c r="M17" i="51"/>
  <c r="L17" i="51"/>
  <c r="K17" i="51"/>
  <c r="J17" i="51"/>
  <c r="J19" i="51" s="1"/>
  <c r="I17" i="51"/>
  <c r="H17" i="51"/>
  <c r="H19" i="51" s="1"/>
  <c r="G17" i="51"/>
  <c r="G19" i="51" s="1"/>
  <c r="K26" i="43" l="1"/>
  <c r="J26" i="43"/>
  <c r="J28" i="43" s="1"/>
  <c r="I26" i="43"/>
  <c r="I28" i="43" s="1"/>
  <c r="H26" i="43"/>
  <c r="H28" i="43" s="1"/>
  <c r="G26" i="43"/>
  <c r="G28" i="43" s="1"/>
  <c r="I18" i="43"/>
  <c r="H18" i="43"/>
  <c r="M16" i="43"/>
  <c r="K16" i="43"/>
  <c r="J16" i="43"/>
  <c r="J18" i="43" s="1"/>
  <c r="I16" i="43"/>
  <c r="H16" i="43"/>
  <c r="G16" i="43"/>
  <c r="G18" i="43" s="1"/>
  <c r="M28" i="78" l="1"/>
  <c r="L28" i="78"/>
  <c r="J28" i="78"/>
  <c r="J30" i="78" s="1"/>
  <c r="I28" i="78"/>
  <c r="I30" i="78" s="1"/>
  <c r="H28" i="78"/>
  <c r="H30" i="78" s="1"/>
  <c r="G28" i="78"/>
  <c r="G30" i="78" s="1"/>
  <c r="M18" i="78"/>
  <c r="L18" i="78"/>
  <c r="J18" i="78"/>
  <c r="J20" i="78" s="1"/>
  <c r="I18" i="78"/>
  <c r="I20" i="78" s="1"/>
  <c r="H18" i="78"/>
  <c r="H20" i="78" s="1"/>
  <c r="G18" i="78"/>
  <c r="G20" i="78" s="1"/>
  <c r="M28" i="77" l="1"/>
  <c r="L28" i="77"/>
  <c r="J28" i="77"/>
  <c r="J30" i="77" s="1"/>
  <c r="I28" i="77"/>
  <c r="I30" i="77" s="1"/>
  <c r="H28" i="77"/>
  <c r="H30" i="77" s="1"/>
  <c r="G28" i="77"/>
  <c r="G30" i="77" s="1"/>
  <c r="M18" i="77"/>
  <c r="L18" i="77"/>
  <c r="J18" i="77"/>
  <c r="J20" i="77" s="1"/>
  <c r="I18" i="77"/>
  <c r="I20" i="77" s="1"/>
  <c r="H18" i="77"/>
  <c r="H20" i="77" s="1"/>
  <c r="G18" i="77"/>
  <c r="G20" i="77" s="1"/>
  <c r="M29" i="76" l="1"/>
  <c r="L29" i="76"/>
  <c r="J29" i="76"/>
  <c r="J31" i="76" s="1"/>
  <c r="I29" i="76"/>
  <c r="I31" i="76" s="1"/>
  <c r="H29" i="76"/>
  <c r="H31" i="76" s="1"/>
  <c r="G29" i="76"/>
  <c r="G31" i="76" s="1"/>
  <c r="M19" i="76"/>
  <c r="L19" i="76"/>
  <c r="J19" i="76"/>
  <c r="J21" i="76" s="1"/>
  <c r="I19" i="76"/>
  <c r="I21" i="76" s="1"/>
  <c r="H19" i="76"/>
  <c r="H21" i="76" s="1"/>
  <c r="G19" i="76"/>
  <c r="G21" i="76" s="1"/>
  <c r="M28" i="75" l="1"/>
  <c r="L28" i="75"/>
  <c r="J28" i="75"/>
  <c r="J30" i="75" s="1"/>
  <c r="I28" i="75"/>
  <c r="I30" i="75" s="1"/>
  <c r="H28" i="75"/>
  <c r="H30" i="75" s="1"/>
  <c r="G28" i="75"/>
  <c r="G30" i="75" s="1"/>
  <c r="M18" i="75"/>
  <c r="L18" i="75"/>
  <c r="J18" i="75"/>
  <c r="J20" i="75" s="1"/>
  <c r="I18" i="75"/>
  <c r="I20" i="75" s="1"/>
  <c r="H18" i="75"/>
  <c r="H20" i="75" s="1"/>
  <c r="G18" i="75"/>
  <c r="G20" i="75" s="1"/>
  <c r="M28" i="69" l="1"/>
  <c r="L28" i="69"/>
  <c r="J28" i="69"/>
  <c r="J30" i="69" s="1"/>
  <c r="I28" i="69"/>
  <c r="I30" i="69" s="1"/>
  <c r="H28" i="69"/>
  <c r="H30" i="69" s="1"/>
  <c r="G28" i="69"/>
  <c r="G30" i="69" s="1"/>
  <c r="M18" i="69"/>
  <c r="L18" i="69"/>
  <c r="J18" i="69"/>
  <c r="J20" i="69" s="1"/>
  <c r="I18" i="69"/>
  <c r="I20" i="69" s="1"/>
  <c r="H18" i="69"/>
  <c r="H20" i="69" s="1"/>
  <c r="G18" i="69"/>
  <c r="G20" i="69" s="1"/>
  <c r="M27" i="73" l="1"/>
  <c r="L27" i="73"/>
  <c r="J27" i="73"/>
  <c r="J29" i="73" s="1"/>
  <c r="I27" i="73"/>
  <c r="I29" i="73" s="1"/>
  <c r="H27" i="73"/>
  <c r="H29" i="73" s="1"/>
  <c r="G27" i="73"/>
  <c r="G29" i="73" s="1"/>
  <c r="M17" i="73"/>
  <c r="L17" i="73"/>
  <c r="J17" i="73"/>
  <c r="J19" i="73" s="1"/>
  <c r="I17" i="73"/>
  <c r="I19" i="73" s="1"/>
  <c r="H17" i="73"/>
  <c r="H19" i="73" s="1"/>
  <c r="G17" i="73"/>
  <c r="G19" i="73" s="1"/>
  <c r="M27" i="72" l="1"/>
  <c r="L27" i="72"/>
  <c r="J27" i="72"/>
  <c r="J29" i="72" s="1"/>
  <c r="I27" i="72"/>
  <c r="I29" i="72" s="1"/>
  <c r="H27" i="72"/>
  <c r="H29" i="72" s="1"/>
  <c r="G27" i="72"/>
  <c r="G29" i="72" s="1"/>
  <c r="M17" i="72"/>
  <c r="L17" i="72"/>
  <c r="J17" i="72"/>
  <c r="J19" i="72" s="1"/>
  <c r="I17" i="72"/>
  <c r="I19" i="72" s="1"/>
  <c r="H17" i="72"/>
  <c r="H19" i="72" s="1"/>
  <c r="G17" i="72"/>
  <c r="G19" i="72" s="1"/>
  <c r="M28" i="71" l="1"/>
  <c r="L28" i="71"/>
  <c r="J28" i="71"/>
  <c r="J30" i="71" s="1"/>
  <c r="I28" i="71"/>
  <c r="I30" i="71" s="1"/>
  <c r="H28" i="71"/>
  <c r="H30" i="71" s="1"/>
  <c r="G28" i="71"/>
  <c r="G30" i="71" s="1"/>
  <c r="M18" i="71"/>
  <c r="L18" i="71"/>
  <c r="J18" i="71"/>
  <c r="J20" i="71" s="1"/>
  <c r="I18" i="71"/>
  <c r="I20" i="71" s="1"/>
  <c r="H18" i="71"/>
  <c r="H20" i="71" s="1"/>
  <c r="G18" i="71"/>
  <c r="G20" i="71" s="1"/>
  <c r="M28" i="21" l="1"/>
  <c r="L28" i="21"/>
  <c r="J28" i="21"/>
  <c r="J30" i="21" s="1"/>
  <c r="I28" i="21"/>
  <c r="I30" i="21" s="1"/>
  <c r="H28" i="21"/>
  <c r="H30" i="21" s="1"/>
  <c r="G28" i="21"/>
  <c r="G30" i="21" s="1"/>
  <c r="M18" i="21"/>
  <c r="L18" i="21"/>
  <c r="J18" i="21"/>
  <c r="J20" i="21" s="1"/>
  <c r="I18" i="21"/>
  <c r="I20" i="21" s="1"/>
  <c r="H18" i="21"/>
  <c r="H20" i="21" s="1"/>
  <c r="G18" i="21"/>
  <c r="G20" i="21" s="1"/>
  <c r="M29" i="70" l="1"/>
  <c r="L29" i="70"/>
  <c r="J29" i="70"/>
  <c r="J31" i="70" s="1"/>
  <c r="I29" i="70"/>
  <c r="I31" i="70" s="1"/>
  <c r="H29" i="70"/>
  <c r="H31" i="70" s="1"/>
  <c r="G29" i="70"/>
  <c r="G31" i="70" s="1"/>
  <c r="M19" i="70"/>
  <c r="L19" i="70"/>
  <c r="J19" i="70"/>
  <c r="J21" i="70" s="1"/>
  <c r="I19" i="70"/>
  <c r="I21" i="70" s="1"/>
  <c r="H19" i="70"/>
  <c r="H21" i="70" s="1"/>
  <c r="G19" i="70"/>
  <c r="G21" i="70" s="1"/>
  <c r="M28" i="66" l="1"/>
  <c r="L28" i="66"/>
  <c r="J28" i="66"/>
  <c r="J30" i="66" s="1"/>
  <c r="I28" i="66"/>
  <c r="I30" i="66" s="1"/>
  <c r="H28" i="66"/>
  <c r="H30" i="66" s="1"/>
  <c r="G28" i="66"/>
  <c r="G30" i="66" s="1"/>
  <c r="M18" i="66"/>
  <c r="L18" i="66"/>
  <c r="J18" i="66"/>
  <c r="J20" i="66" s="1"/>
  <c r="I18" i="66"/>
  <c r="I20" i="66" s="1"/>
  <c r="H18" i="66"/>
  <c r="H20" i="66" s="1"/>
  <c r="G18" i="66"/>
  <c r="G20" i="66" s="1"/>
  <c r="M28" i="68" l="1"/>
  <c r="L28" i="68"/>
  <c r="J28" i="68"/>
  <c r="J30" i="68" s="1"/>
  <c r="I28" i="68"/>
  <c r="I30" i="68" s="1"/>
  <c r="H28" i="68"/>
  <c r="H30" i="68" s="1"/>
  <c r="G28" i="68"/>
  <c r="G30" i="68" s="1"/>
  <c r="M18" i="68"/>
  <c r="L18" i="68"/>
  <c r="J18" i="68"/>
  <c r="J20" i="68" s="1"/>
  <c r="I18" i="68"/>
  <c r="I20" i="68" s="1"/>
  <c r="H18" i="68"/>
  <c r="H20" i="68" s="1"/>
  <c r="G18" i="68"/>
  <c r="G20" i="68" s="1"/>
  <c r="M30" i="46" l="1"/>
  <c r="L30" i="46"/>
  <c r="J30" i="46"/>
  <c r="J32" i="46" s="1"/>
  <c r="I30" i="46"/>
  <c r="I32" i="46" s="1"/>
  <c r="H30" i="46"/>
  <c r="H32" i="46" s="1"/>
  <c r="G30" i="46"/>
  <c r="G32" i="46" s="1"/>
  <c r="J21" i="46"/>
  <c r="I21" i="46"/>
  <c r="H21" i="46"/>
  <c r="M19" i="46"/>
  <c r="G19" i="46"/>
  <c r="G21" i="46" s="1"/>
  <c r="M27" i="40" l="1"/>
  <c r="L27" i="40"/>
  <c r="J27" i="40"/>
  <c r="J29" i="40" s="1"/>
  <c r="I27" i="40"/>
  <c r="I29" i="40" s="1"/>
  <c r="H27" i="40"/>
  <c r="H29" i="40" s="1"/>
  <c r="G27" i="40"/>
  <c r="G29" i="40" s="1"/>
  <c r="I19" i="40"/>
  <c r="M17" i="40"/>
  <c r="L17" i="40"/>
  <c r="K17" i="40"/>
  <c r="J17" i="40"/>
  <c r="J19" i="40" s="1"/>
  <c r="I17" i="40"/>
  <c r="H17" i="40"/>
  <c r="H19" i="40" s="1"/>
  <c r="G17" i="40"/>
  <c r="G19" i="40" s="1"/>
  <c r="M27" i="34" l="1"/>
  <c r="L27" i="34"/>
  <c r="J27" i="34"/>
  <c r="J29" i="34" s="1"/>
  <c r="I27" i="34"/>
  <c r="I29" i="34" s="1"/>
  <c r="H27" i="34"/>
  <c r="H29" i="34" s="1"/>
  <c r="G27" i="34"/>
  <c r="G29" i="34" s="1"/>
  <c r="G19" i="34"/>
  <c r="M17" i="34"/>
  <c r="L17" i="34"/>
  <c r="K17" i="34"/>
  <c r="J17" i="34"/>
  <c r="J19" i="34" s="1"/>
  <c r="I17" i="34"/>
  <c r="I19" i="34" s="1"/>
  <c r="H17" i="34"/>
  <c r="H19" i="34" s="1"/>
  <c r="G17" i="34"/>
  <c r="M27" i="30" l="1"/>
  <c r="L27" i="30"/>
  <c r="J27" i="30"/>
  <c r="J29" i="30" s="1"/>
  <c r="I27" i="30"/>
  <c r="I29" i="30" s="1"/>
  <c r="H27" i="30"/>
  <c r="H29" i="30" s="1"/>
  <c r="G27" i="30"/>
  <c r="G29" i="30" s="1"/>
  <c r="M17" i="30"/>
  <c r="L17" i="30"/>
  <c r="J17" i="30"/>
  <c r="J19" i="30" s="1"/>
  <c r="I17" i="30"/>
  <c r="I19" i="30" s="1"/>
  <c r="H17" i="30"/>
  <c r="H19" i="30" s="1"/>
  <c r="G17" i="30"/>
  <c r="G19" i="30" s="1"/>
  <c r="M27" i="5" l="1"/>
  <c r="L27" i="5"/>
  <c r="J27" i="5"/>
  <c r="J29" i="5" s="1"/>
  <c r="I27" i="5"/>
  <c r="I29" i="5" s="1"/>
  <c r="H27" i="5"/>
  <c r="H29" i="5" s="1"/>
  <c r="G27" i="5"/>
  <c r="G29" i="5" s="1"/>
  <c r="M17" i="5"/>
  <c r="L17" i="5"/>
  <c r="J17" i="5"/>
  <c r="J19" i="5" s="1"/>
  <c r="I17" i="5"/>
  <c r="I19" i="5" s="1"/>
  <c r="H17" i="5"/>
  <c r="H19" i="5" s="1"/>
  <c r="G17" i="5"/>
  <c r="G19" i="5" s="1"/>
  <c r="M27" i="1" l="1"/>
  <c r="L27" i="1"/>
  <c r="J27" i="1"/>
  <c r="J29" i="1" s="1"/>
  <c r="I27" i="1"/>
  <c r="I29" i="1" s="1"/>
  <c r="H27" i="1"/>
  <c r="H29" i="1" s="1"/>
  <c r="G27" i="1"/>
  <c r="G29" i="1" s="1"/>
  <c r="M17" i="1"/>
  <c r="L17" i="1"/>
  <c r="J17" i="1"/>
  <c r="J19" i="1" s="1"/>
  <c r="I17" i="1"/>
  <c r="I19" i="1" s="1"/>
  <c r="H17" i="1"/>
  <c r="H19" i="1" s="1"/>
  <c r="G17" i="1"/>
  <c r="G19" i="1" s="1"/>
</calcChain>
</file>

<file path=xl/sharedStrings.xml><?xml version="1.0" encoding="utf-8"?>
<sst xmlns="http://schemas.openxmlformats.org/spreadsheetml/2006/main" count="4214" uniqueCount="344">
  <si>
    <t>2017 - 2018 Expenditure</t>
  </si>
  <si>
    <t>Members Name</t>
  </si>
  <si>
    <t xml:space="preserve"> M E Aitken 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</si>
  <si>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</si>
  <si>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</si>
  <si>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</si>
  <si>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</si>
  <si>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</si>
  <si>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</si>
  <si>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</si>
  <si>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</si>
  <si>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</si>
  <si>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</si>
  <si>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</si>
  <si>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</si>
  <si>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</si>
  <si>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</si>
  <si>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</si>
  <si>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</si>
  <si>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Apr17 - Mar18</t>
  </si>
  <si>
    <t>Mobile Phone</t>
  </si>
  <si>
    <t>Sub Total</t>
  </si>
  <si>
    <t>Rate</t>
  </si>
  <si>
    <t>Cash Value of Mileage Claim</t>
  </si>
  <si>
    <t>Conference/Visit - Expenses</t>
  </si>
  <si>
    <t>2017- 2018 Expenditure</t>
  </si>
  <si>
    <t>J Balfour</t>
  </si>
  <si>
    <t>D Heslop</t>
  </si>
  <si>
    <t>A Jackson</t>
  </si>
  <si>
    <t xml:space="preserve">Councillor </t>
  </si>
  <si>
    <t>M McInnes</t>
  </si>
  <si>
    <t>.</t>
  </si>
  <si>
    <t>L Paterson</t>
  </si>
  <si>
    <t>Almond Neighbourhood Partnership Meeting</t>
  </si>
  <si>
    <t>Queensferry</t>
  </si>
  <si>
    <t>District &amp; Community Council</t>
  </si>
  <si>
    <t>M Brown</t>
  </si>
  <si>
    <t>Annual Bus Pass - Paid by CEC</t>
  </si>
  <si>
    <t>Bruce G</t>
  </si>
  <si>
    <t xml:space="preserve">J Campbell </t>
  </si>
  <si>
    <t>Apr17 - Feb18</t>
  </si>
  <si>
    <t>Contract Taxi Charge</t>
  </si>
  <si>
    <t>N Cook</t>
  </si>
  <si>
    <t>P Doggart</t>
  </si>
  <si>
    <t xml:space="preserve"> S Douglas</t>
  </si>
  <si>
    <t>A Graczyk</t>
  </si>
  <si>
    <t>G Hutchison</t>
  </si>
  <si>
    <t>A Johnston</t>
  </si>
  <si>
    <t>C Laidlaw</t>
  </si>
  <si>
    <t>Apr17 - Mar 18</t>
  </si>
  <si>
    <t>J McLellan</t>
  </si>
  <si>
    <t>M Mitchell</t>
  </si>
  <si>
    <t>J Mowat</t>
  </si>
  <si>
    <t>Convener - Governance, Risk &amp; Best Value</t>
  </si>
  <si>
    <t>C Rose</t>
  </si>
  <si>
    <t>05-06 Oct 2018</t>
  </si>
  <si>
    <t>Cosla Conference</t>
  </si>
  <si>
    <t>Fee</t>
  </si>
  <si>
    <t xml:space="preserve"> </t>
  </si>
  <si>
    <t>J Rust</t>
  </si>
  <si>
    <t xml:space="preserve">S Smith </t>
  </si>
  <si>
    <t xml:space="preserve">S Webber </t>
  </si>
  <si>
    <t>I Whyte</t>
  </si>
  <si>
    <t>Opposition Group Leader</t>
  </si>
  <si>
    <t xml:space="preserve">
0.45</t>
  </si>
  <si>
    <t>N Bagshaw</t>
  </si>
  <si>
    <t>C Booth</t>
  </si>
  <si>
    <t>S Burgess</t>
  </si>
  <si>
    <t>Apr17 - Mar 19</t>
  </si>
  <si>
    <t>M Campbell</t>
  </si>
  <si>
    <t>G Corbett</t>
  </si>
  <si>
    <t>M Main</t>
  </si>
  <si>
    <t>C Miller</t>
  </si>
  <si>
    <t>S Rae</t>
  </si>
  <si>
    <t>Apr 17 - Mar18</t>
  </si>
  <si>
    <t>A Staniforth</t>
  </si>
  <si>
    <t>J Orr</t>
  </si>
  <si>
    <t>Position Held</t>
  </si>
  <si>
    <t>A Shields</t>
  </si>
  <si>
    <t>Current Position held</t>
  </si>
  <si>
    <t>05 Oct 2016</t>
  </si>
  <si>
    <t>Surgery</t>
  </si>
  <si>
    <t>South Queensferry</t>
  </si>
  <si>
    <t>20 Oct 2016</t>
  </si>
  <si>
    <t>Community Council</t>
  </si>
  <si>
    <t>Cramond &amp; Barnton</t>
  </si>
  <si>
    <t>24 Oct 2016</t>
  </si>
  <si>
    <t>District Community Council</t>
  </si>
  <si>
    <t>08 Nov 2016</t>
  </si>
  <si>
    <t>Davidson's Mains &amp; Silverknowes Association</t>
  </si>
  <si>
    <t>Davidson's Mains</t>
  </si>
  <si>
    <t>16 Nov 2016</t>
  </si>
  <si>
    <t>Almond Neighbourhood Partnership</t>
  </si>
  <si>
    <t xml:space="preserve">South Queensferry
</t>
  </si>
  <si>
    <t>17 Nov 2016</t>
  </si>
  <si>
    <t>28 Nov 2016</t>
  </si>
  <si>
    <t>30 Nov 2016</t>
  </si>
  <si>
    <t>10 Jan 2017</t>
  </si>
  <si>
    <t>17 Jan 2017</t>
  </si>
  <si>
    <t>19 Jan 2017</t>
  </si>
  <si>
    <t>25 Jan 2017</t>
  </si>
  <si>
    <t>31 Jan 2017</t>
  </si>
  <si>
    <t>Kirkliston</t>
  </si>
  <si>
    <t>16 Feb 2017</t>
  </si>
  <si>
    <t>21 Feb 2017</t>
  </si>
  <si>
    <t>27 Feb 2017</t>
  </si>
  <si>
    <t>01 Mar 2017</t>
  </si>
  <si>
    <t>Parent Council</t>
  </si>
  <si>
    <t>08 Mar 2017</t>
  </si>
  <si>
    <t>27 Mar 2017</t>
  </si>
  <si>
    <t>05 Apr 2017</t>
  </si>
  <si>
    <t>11 Apr 2017</t>
  </si>
  <si>
    <t>20 Apr 2017</t>
  </si>
  <si>
    <t>24 Apr 2017</t>
  </si>
  <si>
    <t>25 Apr 2017</t>
  </si>
  <si>
    <t xml:space="preserve">Community Council </t>
  </si>
  <si>
    <t>N  Austin Hart</t>
  </si>
  <si>
    <t xml:space="preserve">Vice Convener - Culture &amp; Sport </t>
  </si>
  <si>
    <t>A Blacklock</t>
  </si>
  <si>
    <t>Vice Convener - Regulatory Committee</t>
  </si>
  <si>
    <t>A Burns</t>
  </si>
  <si>
    <t xml:space="preserve">Leader of the Council </t>
  </si>
  <si>
    <t>B Cook</t>
  </si>
  <si>
    <t xml:space="preserve">Vice Convener - Finance &amp; Budget </t>
  </si>
  <si>
    <t>N Gardner</t>
  </si>
  <si>
    <t>P Godzik</t>
  </si>
  <si>
    <t>23 Feb 2017</t>
  </si>
  <si>
    <t>Finance &amp; Resources Committee</t>
  </si>
  <si>
    <t>City Chambers</t>
  </si>
  <si>
    <t>28 Feb 2017</t>
  </si>
  <si>
    <t>Policy &amp; Strategy Committee</t>
  </si>
  <si>
    <t>09 Mar 2017</t>
  </si>
  <si>
    <t>Governance, Risk &amp; Best Value Committee</t>
  </si>
  <si>
    <t>13 Mar 2017</t>
  </si>
  <si>
    <t>South Central Neighbourhood Partnership Meeting</t>
  </si>
  <si>
    <t xml:space="preserve">City Chambers
</t>
  </si>
  <si>
    <t>16 Mar 2017</t>
  </si>
  <si>
    <t>Full Council</t>
  </si>
  <si>
    <t>30 Mar 2017</t>
  </si>
  <si>
    <t>Meeting with Spartans</t>
  </si>
  <si>
    <t>27 Apr 2017</t>
  </si>
  <si>
    <t>L Hinds</t>
  </si>
  <si>
    <t xml:space="preserve">Convener - Transport &amp; Environment </t>
  </si>
  <si>
    <t>K Keil</t>
  </si>
  <si>
    <t>E Milligan</t>
  </si>
  <si>
    <t>Convener - Licensing Board</t>
  </si>
  <si>
    <t>V Redpath</t>
  </si>
  <si>
    <t>K Robson</t>
  </si>
  <si>
    <t xml:space="preserve">D Walker </t>
  </si>
  <si>
    <t>01 Aug 2016</t>
  </si>
  <si>
    <t>Licensing Board</t>
  </si>
  <si>
    <t>03 Aug 2016</t>
  </si>
  <si>
    <t>Licensing Signing Rota</t>
  </si>
  <si>
    <t>05 Aug 2016</t>
  </si>
  <si>
    <t>22 Aug 2016</t>
  </si>
  <si>
    <t>Clerical Duties
Third Party Grants Meeting</t>
  </si>
  <si>
    <t xml:space="preserve">City Chambers
City Chambers
</t>
  </si>
  <si>
    <t>26 Aug 2016</t>
  </si>
  <si>
    <t xml:space="preserve">Clerical Duties </t>
  </si>
  <si>
    <t>12 Sep 2016</t>
  </si>
  <si>
    <t>Labour Executive
Clerical Duties</t>
  </si>
  <si>
    <t xml:space="preserve">City Chambers 
City Chambers   </t>
  </si>
  <si>
    <t>15 Sep 2016</t>
  </si>
  <si>
    <t>Trust Housing Assoc Meeting</t>
  </si>
  <si>
    <t xml:space="preserve">Slateford
</t>
  </si>
  <si>
    <t>19 Sep 2016</t>
  </si>
  <si>
    <t>20 Sep 2016</t>
  </si>
  <si>
    <t>Labour Group Meeting
Clerical Duties</t>
  </si>
  <si>
    <t>22 Sep 2016</t>
  </si>
  <si>
    <t>26 Sep 2016</t>
  </si>
  <si>
    <t>27 Sep 2016</t>
  </si>
  <si>
    <t>Communities &amp; Neighbourhood Committee</t>
  </si>
  <si>
    <t>29 Sep 2016</t>
  </si>
  <si>
    <t xml:space="preserve">City Chambers
</t>
  </si>
  <si>
    <t>03 Oct 2016</t>
  </si>
  <si>
    <t>06 Oct 2016</t>
  </si>
  <si>
    <t>13 Oct 2016</t>
  </si>
  <si>
    <t>Personnel Appeals
Clerical Duties</t>
  </si>
  <si>
    <t>17 Oct 2016</t>
  </si>
  <si>
    <t>Clerical Duties</t>
  </si>
  <si>
    <t>25 Oct 2016</t>
  </si>
  <si>
    <t>Group Meeting</t>
  </si>
  <si>
    <t>27 Oct 2016</t>
  </si>
  <si>
    <t>03 Nov 2016</t>
  </si>
  <si>
    <t>07 Nov 2016</t>
  </si>
  <si>
    <t>11 Nov 2016</t>
  </si>
  <si>
    <t>Pentland Hills Regional Park Committee</t>
  </si>
  <si>
    <t xml:space="preserve">Hillend
</t>
  </si>
  <si>
    <t>22 Nov 2016</t>
  </si>
  <si>
    <t>24 Nov 2016</t>
  </si>
  <si>
    <t>29 Nov 2016</t>
  </si>
  <si>
    <t>01 Dec 2016</t>
  </si>
  <si>
    <t>06 Dec 2016</t>
  </si>
  <si>
    <t>09 Dec 2016</t>
  </si>
  <si>
    <t>Police &amp; Fire Scrutiny
Licensing Signing Rota</t>
  </si>
  <si>
    <t>15 Dec 2016</t>
  </si>
  <si>
    <t>19 Dec 2016</t>
  </si>
  <si>
    <t>21 Dec 2016</t>
  </si>
  <si>
    <t>12 Jan 2017</t>
  </si>
  <si>
    <t>16 Jan 2017</t>
  </si>
  <si>
    <t>26 Jan 2016</t>
  </si>
  <si>
    <t>30 Jan 2016</t>
  </si>
  <si>
    <t>02 Feb 2017</t>
  </si>
  <si>
    <t>06 Feb 2017</t>
  </si>
  <si>
    <t>Group Executive
Licensing Signing Rota</t>
  </si>
  <si>
    <t>09 Feb 2017</t>
  </si>
  <si>
    <t>Clerical Duties
Licensing Signing Rota</t>
  </si>
  <si>
    <t xml:space="preserve">City Chambers 
</t>
  </si>
  <si>
    <t xml:space="preserve">S Arthur </t>
  </si>
  <si>
    <t xml:space="preserve">L M Cameron </t>
  </si>
  <si>
    <t>Vice Convenver - Housing &amp; Economy</t>
  </si>
  <si>
    <t>15 Nov - 17 Nov 2017</t>
  </si>
  <si>
    <t>Eurocities - Slovenia</t>
  </si>
  <si>
    <t>Flight</t>
  </si>
  <si>
    <t>05 - 06 Oct 2017</t>
  </si>
  <si>
    <t>M Child</t>
  </si>
  <si>
    <t>C Day</t>
  </si>
  <si>
    <t>Depute Leader of the Council</t>
  </si>
  <si>
    <t>M Donaldson</t>
  </si>
  <si>
    <t>Vice Convener - Finance &amp; Resources</t>
  </si>
  <si>
    <t>K Doran</t>
  </si>
  <si>
    <t>Vice Convener - Transport &amp; Environment</t>
  </si>
  <si>
    <t>22 Jun 2017</t>
  </si>
  <si>
    <t>J Griffiths</t>
  </si>
  <si>
    <t>Depute Convener</t>
  </si>
  <si>
    <t>R Henderson</t>
  </si>
  <si>
    <t>Convener of Integration Joint Board</t>
  </si>
  <si>
    <t>G Munro</t>
  </si>
  <si>
    <t>I Perry</t>
  </si>
  <si>
    <t>Convener - Education, Children &amp; Families</t>
  </si>
  <si>
    <t>M Watt</t>
  </si>
  <si>
    <t>Locality Committee Conveners - South East</t>
  </si>
  <si>
    <t>2016 - 2017 Expenditure</t>
  </si>
  <si>
    <t>D Wilson</t>
  </si>
  <si>
    <t>Convener - Culture &amp; Communities</t>
  </si>
  <si>
    <t>22 Apr - 24 Apr 2017</t>
  </si>
  <si>
    <t>London Marathon</t>
  </si>
  <si>
    <t>Subsistence 
Taxi</t>
  </si>
  <si>
    <t xml:space="preserve">£26.15
</t>
  </si>
  <si>
    <t>24 May 2017</t>
  </si>
  <si>
    <t>24 Sep 2017</t>
  </si>
  <si>
    <t>Meeting with Shanghai Govener Delegation</t>
  </si>
  <si>
    <t>Taxi</t>
  </si>
  <si>
    <t>20 Nov 2017</t>
  </si>
  <si>
    <t>Launch of Edinburgh's Christmas</t>
  </si>
  <si>
    <t>P Edie</t>
  </si>
  <si>
    <t>R Aldridge</t>
  </si>
  <si>
    <t>G Gloyer</t>
  </si>
  <si>
    <t xml:space="preserve">Councillor  </t>
  </si>
  <si>
    <t>K Lang</t>
  </si>
  <si>
    <t>H Osler</t>
  </si>
  <si>
    <t>N Ross</t>
  </si>
  <si>
    <t>Mar17 - Apr18</t>
  </si>
  <si>
    <t>L Young</t>
  </si>
  <si>
    <t>Annual Rail Pass - Paid by CEC</t>
  </si>
  <si>
    <t>2017 -  2018 Expenditure</t>
  </si>
  <si>
    <t>M Bridgman</t>
  </si>
  <si>
    <t>Convener - Regulatory Committee</t>
  </si>
  <si>
    <t>R Cairns</t>
  </si>
  <si>
    <t xml:space="preserve">Current Position Held </t>
  </si>
  <si>
    <t>S Cardownie</t>
  </si>
  <si>
    <t>B Henderson</t>
  </si>
  <si>
    <t>Convener - Police &amp; Fire Scrutiny</t>
  </si>
  <si>
    <t>S Howat</t>
  </si>
  <si>
    <t>R Lewis</t>
  </si>
  <si>
    <t xml:space="preserve">Convener -  Culture &amp; Sport </t>
  </si>
  <si>
    <t>A Lunn</t>
  </si>
  <si>
    <t>Vice Convener - Planning Committee</t>
  </si>
  <si>
    <t>S Tymkewycz</t>
  </si>
  <si>
    <t>G Barrie</t>
  </si>
  <si>
    <t>Apr 17- Mar18</t>
  </si>
  <si>
    <t>Cities4Europe Initiative - Vienna</t>
  </si>
  <si>
    <t>Flight
Flight</t>
  </si>
  <si>
    <t>£318.60
£125.30</t>
  </si>
  <si>
    <t>Eurocities Mayors Meeting  - Brussels</t>
  </si>
  <si>
    <t>E Bird</t>
  </si>
  <si>
    <t>C Bridgman</t>
  </si>
  <si>
    <t>I Campbell</t>
  </si>
  <si>
    <t>Vice Convener - Culture &amp; Communities</t>
  </si>
  <si>
    <t>K Campbell</t>
  </si>
  <si>
    <t>A Dickie</t>
  </si>
  <si>
    <t>Vice Convener- Children &amp; Families</t>
  </si>
  <si>
    <t>D Dixon</t>
  </si>
  <si>
    <t>Locality Committee Conveners - South West</t>
  </si>
  <si>
    <t>Westerhailes</t>
  </si>
  <si>
    <t>Gorgie/Dalry</t>
  </si>
  <si>
    <t>Redhall Tenants &amp; Residents Group</t>
  </si>
  <si>
    <t>Redhall</t>
  </si>
  <si>
    <t xml:space="preserve">South West Funding Panel </t>
  </si>
  <si>
    <t>Sighthill/Broomhouse &amp; Parkhead</t>
  </si>
  <si>
    <t>SWCSAG Meeting</t>
  </si>
  <si>
    <t>C Fullerton</t>
  </si>
  <si>
    <t>Convener - Regulatroy</t>
  </si>
  <si>
    <t>N Gardiner</t>
  </si>
  <si>
    <t>Convener - Planning</t>
  </si>
  <si>
    <t>G Gordon</t>
  </si>
  <si>
    <t>D Howie</t>
  </si>
  <si>
    <t>D Key</t>
  </si>
  <si>
    <t xml:space="preserve">D Key </t>
  </si>
  <si>
    <t>Convener of Lothian Valuation Joint Board</t>
  </si>
  <si>
    <t>L Macinnes</t>
  </si>
  <si>
    <t>Convener - Transport &amp; Environment</t>
  </si>
  <si>
    <t>A McNeese-Mechan</t>
  </si>
  <si>
    <t>A McVey</t>
  </si>
  <si>
    <t>Leader of the Council</t>
  </si>
  <si>
    <t>12 May 2017</t>
  </si>
  <si>
    <t>A Rankin</t>
  </si>
  <si>
    <t>Convener - Finance &amp; Resources</t>
  </si>
  <si>
    <t>Meeting with Glasgow City Council Finance Convener</t>
  </si>
  <si>
    <t>Rail Fare</t>
  </si>
  <si>
    <t>L Ritchie</t>
  </si>
  <si>
    <t>F Ross</t>
  </si>
  <si>
    <t>Lord Provost</t>
  </si>
  <si>
    <t>29 Sep - 02 Oct 2017</t>
  </si>
  <si>
    <t xml:space="preserve">Community Events - Krakow Poland
</t>
  </si>
  <si>
    <t>Flights
O/Seas Subs
O/Seas Travel</t>
  </si>
  <si>
    <t xml:space="preserve">£17.15
</t>
  </si>
  <si>
    <t>£183.66
£13.09</t>
  </si>
  <si>
    <t>Celebration of the Edinburgh International Fesital - London</t>
  </si>
  <si>
    <t>Train</t>
  </si>
  <si>
    <t>HMS Queen Elizabeth Affiliates Day - Portsmouth</t>
  </si>
  <si>
    <t xml:space="preserve">Flights </t>
  </si>
  <si>
    <t>19 - 21 Oct 2017</t>
  </si>
  <si>
    <t>British - German Cities Summit - Cologne Germany</t>
  </si>
  <si>
    <t xml:space="preserve">Flight
Accommodation
O/Seas Subs
O/Seas Travel
</t>
  </si>
  <si>
    <t xml:space="preserve">£280.32
£42.41
</t>
  </si>
  <si>
    <t xml:space="preserve">£269.00
£10.93
</t>
  </si>
  <si>
    <t>15 - 17 Nov 2017</t>
  </si>
  <si>
    <t>Commissioning Ceremony Queen Elizabeth - Southampton</t>
  </si>
  <si>
    <t>WW1 Centenary Programme - London</t>
  </si>
  <si>
    <t>Flight 
Train</t>
  </si>
  <si>
    <t>£77.23
£190.00</t>
  </si>
  <si>
    <t>N Work</t>
  </si>
  <si>
    <t>Bailie Duty</t>
  </si>
  <si>
    <t>Drum Farm Estate</t>
  </si>
  <si>
    <t>Monthly Bus Pass - Paid by CEC</t>
  </si>
  <si>
    <t>29 Jun - 04 Jul 2017</t>
  </si>
  <si>
    <t>McCrae's Battalion Trust - Contalmaison, France</t>
  </si>
  <si>
    <t>Accommodation
Travel
O/Seas Subs</t>
  </si>
  <si>
    <t>£730.00
£116.25</t>
  </si>
  <si>
    <t xml:space="preserve">£168.16
</t>
  </si>
  <si>
    <t>27 Feb - 01 Mar 2018</t>
  </si>
  <si>
    <t>Convener - Housing &amp; Economy</t>
  </si>
  <si>
    <t>Vice Convener -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</si>
</sst>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dd\ mmm\ yyyy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u/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5" fontId="7" fillId="0" borderId="0" xfId="0" applyNumberFormat="1" applyFont="1" applyBorder="1"/>
    <xf numFmtId="0" fontId="8" fillId="0" borderId="0" xfId="0" applyFont="1"/>
    <xf numFmtId="0" fontId="6" fillId="0" borderId="0" xfId="0" applyFont="1" applyProtection="1">
      <protection locked="0"/>
    </xf>
    <xf numFmtId="165" fontId="9" fillId="0" borderId="0" xfId="0" applyNumberFormat="1" applyFont="1" applyBorder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5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4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8" fillId="0" borderId="0" xfId="0" applyFont="1" applyBorder="1"/>
    <xf numFmtId="0" fontId="7" fillId="0" borderId="0" xfId="0" applyFont="1" applyBorder="1"/>
    <xf numFmtId="165" fontId="7" fillId="0" borderId="3" xfId="0" applyNumberFormat="1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1" fillId="0" borderId="1" xfId="0" applyFont="1" applyBorder="1"/>
    <xf numFmtId="0" fontId="12" fillId="0" borderId="1" xfId="0" applyFont="1" applyBorder="1"/>
    <xf numFmtId="165" fontId="9" fillId="0" borderId="1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5" fontId="8" fillId="0" borderId="8" xfId="0" applyNumberFormat="1" applyFont="1" applyBorder="1" applyAlignment="1">
      <alignment horizontal="center" wrapText="1"/>
    </xf>
    <xf numFmtId="0" fontId="8" fillId="2" borderId="8" xfId="0" applyFont="1" applyFill="1" applyBorder="1"/>
    <xf numFmtId="165" fontId="7" fillId="0" borderId="8" xfId="0" applyNumberFormat="1" applyFont="1" applyBorder="1"/>
    <xf numFmtId="0" fontId="11" fillId="0" borderId="2" xfId="0" applyFont="1" applyBorder="1"/>
    <xf numFmtId="0" fontId="12" fillId="0" borderId="2" xfId="0" applyFont="1" applyBorder="1"/>
    <xf numFmtId="165" fontId="8" fillId="0" borderId="3" xfId="0" applyNumberFormat="1" applyFont="1" applyBorder="1" applyAlignment="1" applyProtection="1">
      <alignment horizontal="right"/>
      <protection locked="0"/>
    </xf>
    <xf numFmtId="2" fontId="8" fillId="0" borderId="3" xfId="0" applyNumberFormat="1" applyFont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8" fillId="0" borderId="3" xfId="0" applyFont="1" applyBorder="1" applyProtection="1">
      <protection locked="0"/>
    </xf>
    <xf numFmtId="0" fontId="8" fillId="0" borderId="5" xfId="0" applyFont="1" applyBorder="1" applyProtection="1">
      <protection locked="0"/>
    </xf>
    <xf numFmtId="164" fontId="8" fillId="0" borderId="5" xfId="0" applyNumberFormat="1" applyFont="1" applyBorder="1" applyProtection="1">
      <protection locked="0"/>
    </xf>
    <xf numFmtId="164" fontId="8" fillId="3" borderId="0" xfId="0" applyNumberFormat="1" applyFont="1" applyFill="1"/>
    <xf numFmtId="0" fontId="14" fillId="0" borderId="0" xfId="0" applyFont="1" applyBorder="1"/>
    <xf numFmtId="165" fontId="8" fillId="0" borderId="8" xfId="0" applyNumberFormat="1" applyFont="1" applyBorder="1" applyAlignment="1" applyProtection="1">
      <alignment horizontal="right"/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16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 applyProtection="1">
      <protection locked="0"/>
    </xf>
    <xf numFmtId="2" fontId="8" fillId="0" borderId="5" xfId="0" applyNumberFormat="1" applyFont="1" applyBorder="1" applyProtection="1">
      <protection locked="0"/>
    </xf>
    <xf numFmtId="165" fontId="8" fillId="0" borderId="8" xfId="0" applyNumberFormat="1" applyFont="1" applyBorder="1" applyAlignment="1">
      <alignment horizontal="center"/>
    </xf>
    <xf numFmtId="165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5" fontId="8" fillId="0" borderId="8" xfId="0" applyNumberFormat="1" applyFont="1" applyBorder="1" applyAlignment="1">
      <alignment wrapText="1"/>
    </xf>
    <xf numFmtId="0" fontId="8" fillId="0" borderId="5" xfId="0" applyFont="1" applyFill="1" applyBorder="1"/>
    <xf numFmtId="165" fontId="8" fillId="0" borderId="8" xfId="0" quotePrefix="1" applyNumberFormat="1" applyFont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4" borderId="5" xfId="0" applyNumberFormat="1" applyFont="1" applyFill="1" applyBorder="1"/>
    <xf numFmtId="165" fontId="8" fillId="0" borderId="3" xfId="0" applyNumberFormat="1" applyFont="1" applyBorder="1" applyProtection="1">
      <protection locked="0"/>
    </xf>
    <xf numFmtId="164" fontId="8" fillId="0" borderId="5" xfId="0" applyNumberFormat="1" applyFont="1" applyFill="1" applyBorder="1"/>
    <xf numFmtId="164" fontId="8" fillId="0" borderId="5" xfId="0" applyNumberFormat="1" applyFont="1" applyBorder="1" applyAlignment="1">
      <alignment horizontal="right" wrapText="1"/>
    </xf>
    <xf numFmtId="165" fontId="8" fillId="0" borderId="8" xfId="0" applyNumberFormat="1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8" fontId="8" fillId="4" borderId="5" xfId="0" applyNumberFormat="1" applyFont="1" applyFill="1" applyBorder="1"/>
    <xf numFmtId="165" fontId="8" fillId="0" borderId="6" xfId="0" applyNumberFormat="1" applyFont="1" applyBorder="1" applyAlignment="1">
      <alignment horizontal="right"/>
    </xf>
    <xf numFmtId="0" fontId="8" fillId="0" borderId="3" xfId="0" applyFont="1" applyBorder="1" applyAlignment="1">
      <alignment wrapText="1"/>
    </xf>
    <xf numFmtId="164" fontId="8" fillId="0" borderId="6" xfId="0" applyNumberFormat="1" applyFont="1" applyBorder="1"/>
    <xf numFmtId="0" fontId="8" fillId="0" borderId="4" xfId="0" applyFont="1" applyBorder="1"/>
    <xf numFmtId="164" fontId="8" fillId="0" borderId="3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5" xfId="0" applyNumberFormat="1" applyFont="1" applyFill="1" applyBorder="1" applyProtection="1">
      <protection locked="0"/>
    </xf>
    <xf numFmtId="164" fontId="8" fillId="0" borderId="5" xfId="0" applyNumberFormat="1" applyFont="1" applyFill="1" applyBorder="1" applyAlignment="1" applyProtection="1">
      <alignment horizontal="right" wrapText="1"/>
      <protection locked="0"/>
    </xf>
    <xf numFmtId="49" fontId="8" fillId="0" borderId="8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0" fillId="0" borderId="0" xfId="0" applyFill="1"/>
    <xf numFmtId="17" fontId="0" fillId="0" borderId="0" xfId="0" applyNumberFormat="1" applyFill="1" applyProtection="1">
      <protection hidden="1"/>
    </xf>
    <xf numFmtId="0" fontId="8" fillId="0" borderId="5" xfId="0" applyFont="1" applyFill="1" applyBorder="1" applyAlignment="1">
      <alignment wrapText="1"/>
    </xf>
    <xf numFmtId="15" fontId="4" fillId="0" borderId="5" xfId="0" applyNumberFormat="1" applyFont="1" applyFill="1" applyBorder="1" applyAlignment="1">
      <alignment horizontal="center" wrapText="1"/>
    </xf>
    <xf numFmtId="49" fontId="8" fillId="0" borderId="8" xfId="0" applyNumberFormat="1" applyFont="1" applyBorder="1" applyAlignment="1">
      <alignment horizontal="center"/>
    </xf>
    <xf numFmtId="165" fontId="8" fillId="5" borderId="8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5" borderId="5" xfId="0" applyFont="1" applyFill="1" applyBorder="1"/>
    <xf numFmtId="164" fontId="8" fillId="5" borderId="5" xfId="0" applyNumberFormat="1" applyFont="1" applyFill="1" applyBorder="1"/>
    <xf numFmtId="8" fontId="4" fillId="0" borderId="0" xfId="0" applyNumberFormat="1" applyFont="1"/>
    <xf numFmtId="0" fontId="0" fillId="0" borderId="0" xfId="0" applyProtection="1"/>
    <xf numFmtId="0" fontId="3" fillId="0" borderId="0" xfId="0" applyFont="1" applyProtection="1"/>
    <xf numFmtId="0" fontId="6" fillId="0" borderId="0" xfId="0" applyFont="1" applyProtection="1"/>
    <xf numFmtId="0" fontId="4" fillId="0" borderId="0" xfId="0" applyFont="1" applyProtection="1"/>
    <xf numFmtId="0" fontId="4" fillId="0" borderId="1" xfId="0" applyFont="1" applyBorder="1" applyProtection="1"/>
    <xf numFmtId="0" fontId="5" fillId="0" borderId="1" xfId="0" applyFont="1" applyBorder="1" applyProtection="1"/>
    <xf numFmtId="0" fontId="5" fillId="0" borderId="0" xfId="0" applyFont="1" applyProtection="1"/>
    <xf numFmtId="0" fontId="4" fillId="0" borderId="2" xfId="0" applyFont="1" applyBorder="1" applyProtection="1"/>
    <xf numFmtId="0" fontId="5" fillId="0" borderId="2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165" fontId="7" fillId="0" borderId="0" xfId="0" applyNumberFormat="1" applyFont="1" applyBorder="1" applyProtection="1"/>
    <xf numFmtId="0" fontId="8" fillId="0" borderId="0" xfId="0" applyFont="1" applyProtection="1"/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wrapText="1"/>
    </xf>
    <xf numFmtId="0" fontId="8" fillId="2" borderId="5" xfId="0" applyFont="1" applyFill="1" applyBorder="1" applyProtection="1"/>
    <xf numFmtId="165" fontId="8" fillId="0" borderId="3" xfId="0" applyNumberFormat="1" applyFont="1" applyBorder="1"/>
    <xf numFmtId="0" fontId="8" fillId="2" borderId="8" xfId="0" applyFont="1" applyFill="1" applyBorder="1" applyProtection="1"/>
    <xf numFmtId="0" fontId="8" fillId="0" borderId="5" xfId="0" applyFont="1" applyBorder="1" applyProtection="1"/>
    <xf numFmtId="164" fontId="8" fillId="0" borderId="5" xfId="0" applyNumberFormat="1" applyFont="1" applyBorder="1" applyProtection="1"/>
    <xf numFmtId="0" fontId="8" fillId="3" borderId="0" xfId="0" applyFont="1" applyFill="1" applyProtection="1"/>
    <xf numFmtId="8" fontId="4" fillId="0" borderId="0" xfId="0" applyNumberFormat="1" applyFont="1" applyProtection="1"/>
    <xf numFmtId="0" fontId="7" fillId="0" borderId="0" xfId="0" applyFont="1" applyProtection="1"/>
    <xf numFmtId="165" fontId="8" fillId="0" borderId="8" xfId="0" applyNumberFormat="1" applyFont="1" applyBorder="1" applyAlignment="1" applyProtection="1">
      <alignment horizontal="right"/>
    </xf>
    <xf numFmtId="20" fontId="8" fillId="0" borderId="5" xfId="0" applyNumberFormat="1" applyFont="1" applyBorder="1" applyProtection="1"/>
    <xf numFmtId="0" fontId="8" fillId="0" borderId="5" xfId="0" applyFont="1" applyBorder="1" applyAlignment="1" applyProtection="1">
      <alignment wrapText="1"/>
    </xf>
    <xf numFmtId="15" fontId="8" fillId="0" borderId="3" xfId="0" applyNumberFormat="1" applyFont="1" applyBorder="1"/>
    <xf numFmtId="165" fontId="8" fillId="0" borderId="8" xfId="0" applyNumberFormat="1" applyFont="1" applyBorder="1" applyAlignment="1">
      <alignment horizontal="right" wrapText="1"/>
    </xf>
    <xf numFmtId="8" fontId="8" fillId="0" borderId="5" xfId="0" applyNumberFormat="1" applyFont="1" applyBorder="1" applyAlignment="1">
      <alignment horizontal="right" wrapText="1"/>
    </xf>
    <xf numFmtId="0" fontId="8" fillId="0" borderId="5" xfId="0" applyFont="1" applyFill="1" applyBorder="1" applyProtection="1">
      <protection locked="0"/>
    </xf>
    <xf numFmtId="164" fontId="5" fillId="0" borderId="0" xfId="0" applyNumberFormat="1" applyFont="1"/>
    <xf numFmtId="164" fontId="6" fillId="0" borderId="0" xfId="0" applyNumberFormat="1" applyFont="1"/>
    <xf numFmtId="164" fontId="4" fillId="2" borderId="4" xfId="0" applyNumberFormat="1" applyFont="1" applyFill="1" applyBorder="1" applyAlignment="1">
      <alignment horizontal="center" wrapText="1"/>
    </xf>
    <xf numFmtId="164" fontId="8" fillId="2" borderId="5" xfId="0" applyNumberFormat="1" applyFont="1" applyFill="1" applyBorder="1"/>
    <xf numFmtId="49" fontId="8" fillId="0" borderId="8" xfId="0" applyNumberFormat="1" applyFont="1" applyFill="1" applyBorder="1" applyAlignment="1" applyProtection="1">
      <alignment horizontal="center"/>
      <protection locked="0"/>
    </xf>
    <xf numFmtId="20" fontId="8" fillId="0" borderId="5" xfId="0" applyNumberFormat="1" applyFont="1" applyFill="1" applyBorder="1" applyProtection="1"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164" fontId="8" fillId="0" borderId="0" xfId="0" applyNumberFormat="1" applyFont="1"/>
    <xf numFmtId="0" fontId="0" fillId="0" borderId="0" xfId="0" applyBorder="1"/>
    <xf numFmtId="8" fontId="8" fillId="0" borderId="0" xfId="0" applyNumberFormat="1" applyFont="1" applyBorder="1"/>
    <xf numFmtId="0" fontId="8" fillId="0" borderId="8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8" fontId="8" fillId="0" borderId="5" xfId="0" applyNumberFormat="1" applyFont="1" applyFill="1" applyBorder="1"/>
    <xf numFmtId="8" fontId="8" fillId="5" borderId="5" xfId="0" applyNumberFormat="1" applyFont="1" applyFill="1" applyBorder="1"/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0" fontId="9" fillId="0" borderId="1" xfId="0" applyFont="1" applyBorder="1"/>
    <xf numFmtId="8" fontId="8" fillId="4" borderId="5" xfId="0" applyNumberFormat="1" applyFont="1" applyFill="1" applyBorder="1" applyAlignment="1">
      <alignment horizontal="right" wrapText="1"/>
    </xf>
    <xf numFmtId="49" fontId="8" fillId="0" borderId="8" xfId="0" applyNumberFormat="1" applyFont="1" applyFill="1" applyBorder="1" applyAlignment="1">
      <alignment horizontal="center" wrapText="1"/>
    </xf>
    <xf numFmtId="8" fontId="8" fillId="4" borderId="3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0" fontId="13" fillId="0" borderId="0" xfId="0" applyFont="1" applyBorder="1"/>
    <xf numFmtId="166" fontId="8" fillId="0" borderId="5" xfId="0" applyNumberFormat="1" applyFont="1" applyBorder="1" applyAlignment="1">
      <alignment horizontal="right" wrapText="1"/>
    </xf>
    <xf numFmtId="165" fontId="8" fillId="0" borderId="8" xfId="0" applyNumberFormat="1" applyFont="1" applyFill="1" applyBorder="1" applyAlignment="1">
      <alignment horizontal="center"/>
    </xf>
    <xf numFmtId="8" fontId="4" fillId="0" borderId="0" xfId="0" quotePrefix="1" applyNumberFormat="1" applyFont="1" applyAlignment="1">
      <alignment horizontal="right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/>
      <protection locked="0"/>
    </xf>
    <xf numFmtId="165" fontId="8" fillId="0" borderId="8" xfId="0" applyNumberFormat="1" applyFont="1" applyBorder="1" applyAlignment="1" applyProtection="1">
      <alignment wrapText="1"/>
      <protection locked="0"/>
    </xf>
    <xf numFmtId="49" fontId="8" fillId="0" borderId="8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0" fontId="15" fillId="0" borderId="0" xfId="0" applyFont="1" applyBorder="1"/>
    <xf numFmtId="0" fontId="8" fillId="0" borderId="5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165" fontId="8" fillId="0" borderId="8" xfId="0" applyNumberFormat="1" applyFont="1" applyBorder="1" applyAlignment="1" applyProtection="1">
      <alignment horizontal="right" wrapText="1"/>
      <protection locked="0"/>
    </xf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Border="1"/>
    <xf numFmtId="164" fontId="8" fillId="4" borderId="5" xfId="0" applyNumberFormat="1" applyFont="1" applyFill="1" applyBorder="1" applyProtection="1">
      <protection locked="0"/>
    </xf>
    <xf numFmtId="164" fontId="8" fillId="4" borderId="5" xfId="0" applyNumberFormat="1" applyFont="1" applyFill="1" applyBorder="1" applyAlignment="1" applyProtection="1">
      <alignment horizontal="right" wrapText="1"/>
      <protection locked="0"/>
    </xf>
    <xf numFmtId="165" fontId="8" fillId="0" borderId="8" xfId="0" applyNumberFormat="1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4" fillId="0" borderId="2" xfId="0" applyFont="1" applyBorder="1" applyProtection="1">
      <protection locked="0"/>
    </xf>
    <xf numFmtId="165" fontId="8" fillId="0" borderId="8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DD3A80-6C55-4A36-B9A9-652FE549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030A8E9-8124-4ED2-B087-C267365C9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50800</xdr:rowOff>
    </xdr:from>
    <xdr:to>
      <xdr:col>3</xdr:col>
      <xdr:colOff>590550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3A719FD-8B10-4C1A-8740-3F095476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10820"/>
          <a:ext cx="254889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A7D8684-334F-422F-ACF6-AD1A2E62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101F93F-DA76-45BB-827C-FB87395A7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F89DC154-9C08-47D5-8201-16F05D1D7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98120"/>
          <a:ext cx="254889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8575"/>
          <a:ext cx="2495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0500"/>
          <a:ext cx="2533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E09A775-A01C-40E8-95CF-2560EF5A1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0500"/>
          <a:ext cx="2533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28575</xdr:rowOff>
    </xdr:from>
    <xdr:to>
      <xdr:col>3</xdr:col>
      <xdr:colOff>577850</xdr:colOff>
      <xdr:row>6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F04246D7-2D7E-4846-82CF-91F809AE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88595"/>
          <a:ext cx="260223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492125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492125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492125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5B8FAFAB-B95F-4FB4-AE85-01DDDAD2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38100</xdr:rowOff>
    </xdr:from>
    <xdr:to>
      <xdr:col>3</xdr:col>
      <xdr:colOff>492125</xdr:colOff>
      <xdr:row>6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B6BF3FF2-7DBE-48A1-9BB0-10076B2C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8120"/>
          <a:ext cx="2600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16215CF-9726-4D3D-BA70-72CF8E2D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CB3616B-6661-4B14-931C-9AD52177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148E162-C34A-4475-AA92-367282F0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CA6E2A3-3AFD-4091-8026-A78CCA33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A15735F-CA0E-438D-A105-08A049516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276057E-F9F0-420E-8738-B19674FC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50800</xdr:rowOff>
    </xdr:from>
    <xdr:to>
      <xdr:col>3</xdr:col>
      <xdr:colOff>504825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128DC888-E3F6-4EF9-933D-37B56DB9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9918650-5044-4EA0-ABF7-B0CC7DCA1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A60D382-B97C-4F4F-94C2-E4D23986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" y="160020"/>
          <a:ext cx="255079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F91826C-334C-4066-9C55-78B283DF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60020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3F89822-86C7-44DF-8DBC-78AB0312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CA65FB5-FC47-40EB-A148-0B223EDCD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" y="172720"/>
          <a:ext cx="2588895" cy="81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0E5C737-E9C0-4A02-80EB-42A61360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C42FB47-E978-4FA6-A771-5D85DFEB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0B6BD12-5BF5-45CB-87F4-27A757712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F3380C8-9603-451D-A98D-F400C7B2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99B5636-AC4B-45B4-ABC8-2E328FD93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" y="160020"/>
          <a:ext cx="255079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F9CF165-0A07-4465-ACFC-AE9083FC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E72404C-3E4E-4556-948B-46F0BC78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581025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7758621-6876-43EC-83F5-C2746BB8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98120"/>
          <a:ext cx="254698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C3101AC-28EF-4B53-B5E9-182D5BD9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8120"/>
          <a:ext cx="254889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4" name="Picture 5" descr="Black City tab">
          <a:extLst>
            <a:ext uri="{FF2B5EF4-FFF2-40B4-BE49-F238E27FC236}">
              <a16:creationId xmlns:a16="http://schemas.microsoft.com/office/drawing/2014/main" id="{08972798-6703-4CA9-BE4B-6961A73B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12700</xdr:rowOff>
    </xdr:from>
    <xdr:to>
      <xdr:col>3</xdr:col>
      <xdr:colOff>511175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B2457C3-B59B-4D35-A194-9068B4894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340" y="172720"/>
          <a:ext cx="2406015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0274B69-B34C-4F84-9962-33864C8A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B380276-AD2A-4990-8253-C878F32D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85420"/>
          <a:ext cx="254889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50800</xdr:rowOff>
    </xdr:from>
    <xdr:to>
      <xdr:col>3</xdr:col>
      <xdr:colOff>606425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FC6D66C-285C-43E2-A36A-B1145E2A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3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6EFCCA6-68FE-4964-8F54-B54920E3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A5C8526-B832-4F4A-92DA-A2F85E38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8A5E1D8-56A2-462C-8699-07DF436C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3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38100</xdr:rowOff>
    </xdr:from>
    <xdr:to>
      <xdr:col>3</xdr:col>
      <xdr:colOff>574675</xdr:colOff>
      <xdr:row>6</xdr:row>
      <xdr:rowOff>0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5E773934-5B89-4C5B-BAFA-8128C9A1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98120"/>
          <a:ext cx="255079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5C5DDFB-3B73-4289-9456-D856C8270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72720"/>
          <a:ext cx="254889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</xdr:row>
      <xdr:rowOff>25400</xdr:rowOff>
    </xdr:from>
    <xdr:to>
      <xdr:col>3</xdr:col>
      <xdr:colOff>593725</xdr:colOff>
      <xdr:row>5</xdr:row>
      <xdr:rowOff>152400</xdr:rowOff>
    </xdr:to>
    <xdr:pic>
      <xdr:nvPicPr>
        <xdr:cNvPr id="2" name="Picture 10" descr="Black City tab">
          <a:extLst>
            <a:ext uri="{FF2B5EF4-FFF2-40B4-BE49-F238E27FC236}">
              <a16:creationId xmlns:a16="http://schemas.microsoft.com/office/drawing/2014/main" id="{FA01B14E-4085-4BC6-8E82-C17C0EAE6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115" y="185420"/>
          <a:ext cx="2548890" cy="797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25400</xdr:rowOff>
    </xdr:from>
    <xdr:to>
      <xdr:col>3</xdr:col>
      <xdr:colOff>628650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C3BC1D2-CC44-415C-B60E-7588548E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" y="185420"/>
          <a:ext cx="254889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603250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D265484-71B1-44D0-ABBE-F3B769ABC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889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8E5E16A-C97B-48C1-B4F9-B67569037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C1A37B1-4829-4AF1-8699-6FA85053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48890" cy="805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EDAB081-9F9A-49B4-B79D-6ABC666D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66675</xdr:rowOff>
    </xdr:from>
    <xdr:to>
      <xdr:col>3</xdr:col>
      <xdr:colOff>628650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9A99B3C-5136-480D-B960-EA3CB9DB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" y="226695"/>
          <a:ext cx="254889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E0CEB6D-2714-4B4E-9598-7FD48A8F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DD9EC-18B6-490B-AFD9-A70ACAA70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35E5574-8AE6-4D3C-B866-8D8B816A9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73025</xdr:colOff>
      <xdr:row>34</xdr:row>
      <xdr:rowOff>3175</xdr:rowOff>
    </xdr:from>
    <xdr:to>
      <xdr:col>3</xdr:col>
      <xdr:colOff>663575</xdr:colOff>
      <xdr:row>39</xdr:row>
      <xdr:rowOff>31750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292D28-2409-48BC-A502-E1F9A5F4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5965" y="9383395"/>
          <a:ext cx="259461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1F00A9B-F8EF-488F-B66C-3DE87FD0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9B647D-3181-4647-899C-3F5090814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3</xdr:col>
      <xdr:colOff>666750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56D47C5-063F-4E49-8217-74EAEC55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" y="210820"/>
          <a:ext cx="269367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498475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EEC4B77-FAEF-4B89-8DFE-742AA70F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5079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9580572-4860-4638-964F-E5E21FAC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3175</xdr:rowOff>
    </xdr:from>
    <xdr:to>
      <xdr:col>3</xdr:col>
      <xdr:colOff>638175</xdr:colOff>
      <xdr:row>6</xdr:row>
      <xdr:rowOff>31750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EA458DF-33E7-41F9-9BA6-32AA7BD7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6319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A411F4C-7D2C-41CD-BD63-E3676EFD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10CE493-15FB-4757-9904-9F6BCE1E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00025"/>
          <a:ext cx="25336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38100</xdr:rowOff>
    </xdr:from>
    <xdr:to>
      <xdr:col>3</xdr:col>
      <xdr:colOff>577850</xdr:colOff>
      <xdr:row>6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54D08EFF-7F2E-499C-997E-709ACA9EE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198120"/>
          <a:ext cx="260223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BEBBB98-0BCF-4E0D-8733-2EF88168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CA67015-0733-4827-AF8D-C26E64DA3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236704E-D5C8-4C86-AA51-7CEBB95B7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98120"/>
          <a:ext cx="254889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9E7B32C-2DCF-4F90-9389-717A2650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104775</xdr:rowOff>
    </xdr:from>
    <xdr:to>
      <xdr:col>3</xdr:col>
      <xdr:colOff>638175</xdr:colOff>
      <xdr:row>5</xdr:row>
      <xdr:rowOff>133350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C8F565E-4023-41A0-A7B0-FAB61306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04775"/>
          <a:ext cx="2548890" cy="85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8EDB928-3467-496D-8EDA-E58FA8003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66380EF-0B5B-403B-9A73-45B40A4E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" y="175895"/>
          <a:ext cx="2548890" cy="82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CD84950-8225-4977-8381-4E9EDA25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0E64B17-09C1-4433-AE71-D0AF9F65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3</xdr:col>
      <xdr:colOff>590550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9C9FF0D-10E0-4FEC-BD87-555713E2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8595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3175</xdr:rowOff>
    </xdr:from>
    <xdr:to>
      <xdr:col>3</xdr:col>
      <xdr:colOff>584200</xdr:colOff>
      <xdr:row>6</xdr:row>
      <xdr:rowOff>0</xdr:rowOff>
    </xdr:to>
    <xdr:pic>
      <xdr:nvPicPr>
        <xdr:cNvPr id="2" name="Picture 10" descr="Black City tab">
          <a:extLst>
            <a:ext uri="{FF2B5EF4-FFF2-40B4-BE49-F238E27FC236}">
              <a16:creationId xmlns:a16="http://schemas.microsoft.com/office/drawing/2014/main" id="{68F9F9DF-F248-43AE-BDA4-F319B36A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3195"/>
          <a:ext cx="255079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0EF00BD-FBDB-48F0-A6A9-0A7E0CC82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" y="172720"/>
          <a:ext cx="2631604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A1505C5-601A-4A0C-B655-E4A8D92C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0B5F61F4-072B-4444-96D7-CB224D581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215" y="163195"/>
          <a:ext cx="259778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12700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73863E-4769-45B1-8C20-0EF93D4F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172720"/>
          <a:ext cx="2550795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58F8EB8-6FC5-4E76-B5FE-B86062C3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" y="160020"/>
          <a:ext cx="2534285" cy="832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3C274AB-B1C9-49FF-B9C1-8450E928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98120"/>
          <a:ext cx="255079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F730320-A6D2-40CF-88F3-12722AAD4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DB4F747-8DCC-4F89-988C-E917184F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8120"/>
          <a:ext cx="2548890" cy="78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A4555EC-E10F-4D3A-A203-19859840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6C9D9BA-2D07-4492-B259-0763D1A5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440" y="185420"/>
          <a:ext cx="254889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603250</xdr:colOff>
      <xdr:row>5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2BC4283-50CF-4592-8A48-419D165D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4700" y="50800"/>
          <a:ext cx="254889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7C49581-C6C5-42E1-A319-2BCAF651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7C94A37-9416-47E7-899D-2D93F51C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539750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</xdr:colOff>
      <xdr:row>1</xdr:row>
      <xdr:rowOff>25400</xdr:rowOff>
    </xdr:from>
    <xdr:to>
      <xdr:col>3</xdr:col>
      <xdr:colOff>615950</xdr:colOff>
      <xdr:row>5</xdr:row>
      <xdr:rowOff>152400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2061AF73-F3C6-48EB-951B-01CFFC6F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340" y="185420"/>
          <a:ext cx="2586990" cy="797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498475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AE18F33-2C68-4140-80FA-A309690C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85420"/>
          <a:ext cx="248221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D2E025C-73F3-4A88-B2FD-AA9D7D30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AA3250B-585F-40EC-8FCD-061919BD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5875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0</xdr:row>
      <xdr:rowOff>0</xdr:rowOff>
    </xdr:from>
    <xdr:to>
      <xdr:col>3</xdr:col>
      <xdr:colOff>450850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1C415254-F6EF-4BD6-A135-B49B2BE5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7800"/>
          <a:ext cx="2533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584200</xdr:colOff>
      <xdr:row>1</xdr:row>
      <xdr:rowOff>15875</xdr:rowOff>
    </xdr:from>
    <xdr:to>
      <xdr:col>3</xdr:col>
      <xdr:colOff>450850</xdr:colOff>
      <xdr:row>6</xdr:row>
      <xdr:rowOff>0</xdr:rowOff>
    </xdr:to>
    <xdr:pic>
      <xdr:nvPicPr>
        <xdr:cNvPr id="7" name="Picture 4" descr="Black City tab">
          <a:extLst>
            <a:ext uri="{FF2B5EF4-FFF2-40B4-BE49-F238E27FC236}">
              <a16:creationId xmlns:a16="http://schemas.microsoft.com/office/drawing/2014/main" id="{7F02EA42-799A-4FD0-B6F4-6F62377C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75895"/>
          <a:ext cx="2602230" cy="82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2" name="Picture 24" descr="Black City tab">
          <a:extLst>
            <a:ext uri="{FF2B5EF4-FFF2-40B4-BE49-F238E27FC236}">
              <a16:creationId xmlns:a16="http://schemas.microsoft.com/office/drawing/2014/main" id="{A49FE4D0-FBAC-493F-8247-2DBE13FF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85420"/>
          <a:ext cx="259270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DA0E8E0-9323-400D-8166-EF3555A5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4889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BE1192-0AF0-41DB-88D6-7C6FB143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55575"/>
          <a:ext cx="254889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3AAF54F-B29A-4CD1-B30B-436F231DC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Q29"/>
  <sheetViews>
    <sheetView showGridLines="0" tabSelected="1" topLeftCell="A10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2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15.75" x14ac:dyDescent="0.25">
      <c r="B16" s="22" t="s">
        <v>19</v>
      </c>
      <c r="C16" s="23"/>
      <c r="D16" s="23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39.47</v>
      </c>
      <c r="P16" s="18">
        <v>39234</v>
      </c>
    </row>
    <row r="17" spans="2:13" ht="15.75" x14ac:dyDescent="0.25">
      <c r="B17" s="28"/>
      <c r="C17" s="28"/>
      <c r="D17" s="28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SUM(L16:L16)</f>
        <v>0</v>
      </c>
      <c r="M17" s="26">
        <f>SUM(M16:M16)</f>
        <v>39.47</v>
      </c>
    </row>
    <row r="18" spans="2:13" ht="15.75" x14ac:dyDescent="0.25">
      <c r="B18" s="28"/>
      <c r="C18" s="28"/>
      <c r="D18" s="28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28"/>
      <c r="C19" s="28"/>
      <c r="D19" s="28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30"/>
      <c r="C20" s="30"/>
      <c r="D20" s="30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1" t="s">
        <v>24</v>
      </c>
      <c r="C22" s="31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4" t="s">
        <v>6</v>
      </c>
      <c r="C24" s="184"/>
      <c r="D24" s="184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19" t="s">
        <v>16</v>
      </c>
      <c r="C25" s="20" t="s">
        <v>17</v>
      </c>
      <c r="D25" s="20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32"/>
      <c r="C26" s="23"/>
      <c r="D26" s="23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28"/>
      <c r="C27" s="28"/>
      <c r="D27" s="28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28"/>
      <c r="C28" s="28"/>
      <c r="D28" s="28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28"/>
      <c r="C29" s="28"/>
      <c r="D29" s="28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R6oYgfHZqgbB8zSEEd/oFL5El2XCP3lL3Ed/hpXMHtSxYeubj2pyIqPxtGfgvuxEZnscSgLLa/aNqLsr4Sqtkw==" saltValue="GadeFjCrot5AlmR2b3wrG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7:P30"/>
  <sheetViews>
    <sheetView showGridLines="0" topLeftCell="A10" zoomScale="75" zoomScaleNormal="75" workbookViewId="0">
      <selection activeCell="B33" sqref="B3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66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0">
        <v>43116</v>
      </c>
      <c r="C16" s="25"/>
      <c r="D16" s="25"/>
      <c r="E16" s="24" t="s">
        <v>37</v>
      </c>
      <c r="F16" s="24"/>
      <c r="G16" s="25"/>
      <c r="H16" s="25"/>
      <c r="I16" s="25"/>
      <c r="J16" s="25"/>
      <c r="K16" s="25"/>
      <c r="L16" s="26">
        <v>630</v>
      </c>
      <c r="M16" s="25"/>
      <c r="P16" s="18">
        <v>39234</v>
      </c>
    </row>
    <row r="17" spans="2:16" ht="15.75" x14ac:dyDescent="0.25">
      <c r="B17" s="60" t="s">
        <v>19</v>
      </c>
      <c r="C17" s="25"/>
      <c r="D17" s="25"/>
      <c r="E17" s="24" t="s">
        <v>20</v>
      </c>
      <c r="F17" s="24"/>
      <c r="G17" s="25"/>
      <c r="H17" s="25"/>
      <c r="I17" s="25"/>
      <c r="J17" s="25"/>
      <c r="K17" s="25"/>
      <c r="L17" s="26"/>
      <c r="M17" s="27">
        <v>165.83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L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 t="shared" si="0"/>
        <v>630</v>
      </c>
      <c r="M18" s="26">
        <f>SUM(M16:M17)</f>
        <v>165.83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MYXlp7GvCY0q6J0IvCl26Fh0/bmme+7Fb3fqf2M8hEGjUOj1OEWjEgAk3zB9/4lQnChlUOoYWWKjdXTu93v9Qw==" saltValue="4rYsPbGA1j6JzIZ3EgLl2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09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P30"/>
  <sheetViews>
    <sheetView showGridLines="0" topLeftCell="C10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276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5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15.75" x14ac:dyDescent="0.25">
      <c r="B16" s="63" t="s">
        <v>40</v>
      </c>
      <c r="C16" s="25"/>
      <c r="D16" s="25"/>
      <c r="E16" s="24" t="s">
        <v>41</v>
      </c>
      <c r="F16" s="25"/>
      <c r="G16" s="68"/>
      <c r="H16" s="25"/>
      <c r="I16" s="25"/>
      <c r="J16" s="25"/>
      <c r="K16" s="25"/>
      <c r="L16" s="26">
        <v>4.37</v>
      </c>
      <c r="M16" s="25"/>
      <c r="P16" s="18">
        <v>39234</v>
      </c>
    </row>
    <row r="17" spans="2:16" ht="15.75" x14ac:dyDescent="0.25">
      <c r="B17" s="63" t="s">
        <v>19</v>
      </c>
      <c r="C17" s="25"/>
      <c r="D17" s="25"/>
      <c r="E17" s="24" t="s">
        <v>20</v>
      </c>
      <c r="F17" s="25"/>
      <c r="G17" s="68"/>
      <c r="H17" s="25"/>
      <c r="I17" s="25"/>
      <c r="J17" s="25"/>
      <c r="K17" s="25"/>
      <c r="L17" s="26"/>
      <c r="M17" s="26">
        <v>94.26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4.37</v>
      </c>
      <c r="M18" s="26">
        <f>SUM(M16:M17)</f>
        <v>94.26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68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v>0</v>
      </c>
      <c r="I28" s="25">
        <v>0</v>
      </c>
      <c r="J28" s="25">
        <v>0</v>
      </c>
      <c r="K28" s="26">
        <f>SUM(K27:K27)</f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8BEBYSVH9fJx/gtMhmmpFAOWHV2t1Xg5xDGl+Ypno79SBnQe8DZlPPUAM6BUYMvEjmXNWtRWaP/93jWobmeI7A==" saltValue="qSMevVdLQ/zoButE7hNfM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P29"/>
  <sheetViews>
    <sheetView showGridLines="0" topLeftCell="D7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255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256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8" t="s">
        <v>257</v>
      </c>
      <c r="E10" s="9"/>
      <c r="F10" s="11"/>
      <c r="G10" s="36"/>
      <c r="K10" s="36"/>
      <c r="L10" s="36"/>
      <c r="M10" s="36"/>
    </row>
    <row r="11" spans="2:16" s="37" customFormat="1" ht="15.75" x14ac:dyDescent="0.25">
      <c r="B11" s="33"/>
      <c r="C11" s="33"/>
      <c r="D11" s="10"/>
      <c r="E11" s="11"/>
      <c r="F11" s="11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10"/>
      <c r="E12" s="11"/>
      <c r="F12" s="11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159" t="s">
        <v>19</v>
      </c>
      <c r="C16" s="145"/>
      <c r="D16" s="145"/>
      <c r="E16" s="94" t="s">
        <v>20</v>
      </c>
      <c r="F16" s="94"/>
      <c r="G16" s="53"/>
      <c r="H16" s="53"/>
      <c r="I16" s="53"/>
      <c r="J16" s="53"/>
      <c r="K16" s="54"/>
      <c r="L16" s="54"/>
      <c r="M16" s="54">
        <v>127.22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 t="shared" ref="H17:L17" si="0">SUM(H16:H16)</f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SUM(M16:M16)</f>
        <v>127.22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Apd1jo4ZaYyW16VlMkjbypdDrej/qtq6Sn1PgGs90pZbJTpCyfnm89dgTRxmYFBDBrhcLgOs10ZOVshbxbEAeg==" saltValue="3M9SgB4ZTwSMOKKw6aSpc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Q30"/>
  <sheetViews>
    <sheetView showGridLines="0" topLeftCell="A10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36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97.24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SUM(L16)</f>
        <v>630</v>
      </c>
      <c r="M18" s="26">
        <f>SUM(M16:M17)</f>
        <v>97.24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NPtT8LnxnIJURn42++uIg8jnuM6aTERqNSwnDjJTHVAIiBX0MK5nfvTbg5m++D+NxiPAf6nV5EoPMRun3sbxHA==" saltValue="60tuyryV2PDpwycPCeHAR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7:Q30"/>
  <sheetViews>
    <sheetView showGridLines="0" topLeftCell="A13" zoomScale="75" zoomScaleNormal="75" workbookViewId="0">
      <selection activeCell="F11" sqref="F1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38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114.26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114.26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C5UwBIiFNCJDlxtYs5uR/VdxAc8SfXwA3MhsmlDqR3s60QDiTT04JtE+77QEzKzeHsC4ZALwnX0jslz7/7gXUQ==" saltValue="f/8hB7tGfgIXprqBMrvIE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topLeftCell="A10" zoomScale="75" zoomScaleNormal="75" workbookViewId="0">
      <selection activeCell="L21" sqref="L2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67</v>
      </c>
      <c r="E9" s="40"/>
      <c r="F9" s="35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5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5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0" t="s">
        <v>68</v>
      </c>
      <c r="C16" s="25"/>
      <c r="D16" s="25"/>
      <c r="E16" s="24" t="s">
        <v>20</v>
      </c>
      <c r="F16" s="25"/>
      <c r="G16" s="25"/>
      <c r="H16" s="25"/>
      <c r="I16" s="25"/>
      <c r="J16" s="25"/>
      <c r="K16" s="25"/>
      <c r="L16" s="26"/>
      <c r="M16" s="26">
        <v>149.69999999999999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SUM(K16:K16)</f>
        <v>0</v>
      </c>
      <c r="L17" s="26">
        <f>SUM(L16)</f>
        <v>0</v>
      </c>
      <c r="M17" s="26">
        <f>SUM(M16:M16)</f>
        <v>149.69999999999999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76"/>
      <c r="C26" s="25"/>
      <c r="D26" s="25"/>
      <c r="E26" s="24"/>
      <c r="F26" s="24"/>
      <c r="G26" s="25"/>
      <c r="H26" s="25"/>
      <c r="I26" s="25"/>
      <c r="J26" s="25"/>
      <c r="K26" s="25"/>
      <c r="L26" s="26"/>
      <c r="M26" s="7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SUM(G25:G25)</f>
        <v>0</v>
      </c>
      <c r="H27" s="25">
        <f>SUM(H25:H25)</f>
        <v>0</v>
      </c>
      <c r="I27" s="25">
        <f>SUM(I25:I25)</f>
        <v>0</v>
      </c>
      <c r="J27" s="25">
        <f>SUM(J25:J25)</f>
        <v>0</v>
      </c>
      <c r="K27" s="26">
        <v>0</v>
      </c>
      <c r="L27" s="26">
        <f>SUM(L26:L26)</f>
        <v>0</v>
      </c>
      <c r="M27" s="26"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aTqsvlvGOUpgkBp1gBNCNNH5lUJc59lK08msQf8k6qmAr//OF3kp9pQasSduvrIxkJYp7LmFZErD6zPQgV8D9Q==" saltValue="B6gVdbyVXAzosUks23yKC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0E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L1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P29"/>
  <sheetViews>
    <sheetView showGridLines="0" topLeftCell="C7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120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121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/>
      <c r="C16" s="58"/>
      <c r="D16" s="58"/>
      <c r="E16" s="59"/>
      <c r="F16" s="53"/>
      <c r="G16" s="53"/>
      <c r="H16" s="53"/>
      <c r="I16" s="53"/>
      <c r="J16" s="53"/>
      <c r="K16" s="54"/>
      <c r="L16" s="54"/>
      <c r="M16" s="54"/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K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>SUM(L16:L16)</f>
        <v>0</v>
      </c>
      <c r="M17" s="26">
        <f>SUM(M16:M16)</f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DoeSXfde0dNa1wtDDDhNMON0ItAQSfCAhJg5XzI3RYOVZP9Y12w3wvjvQ8ENAOcrMhviz9OYc/UBGDjuqKoSFA==" saltValue="XklLsxdLvKTzTthPjI7S2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0F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7:P29"/>
  <sheetViews>
    <sheetView showGridLines="0" topLeftCell="C7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4" t="s">
        <v>258</v>
      </c>
      <c r="E9" s="35"/>
      <c r="F9" s="35"/>
      <c r="G9" s="36"/>
      <c r="K9" s="36"/>
      <c r="L9" s="36"/>
      <c r="M9" s="36"/>
    </row>
    <row r="10" spans="2:16" s="37" customFormat="1" ht="15.75" x14ac:dyDescent="0.25">
      <c r="B10" s="33" t="s">
        <v>259</v>
      </c>
      <c r="C10" s="33"/>
      <c r="D10" s="47" t="s">
        <v>29</v>
      </c>
      <c r="E10" s="48"/>
      <c r="F10" s="35"/>
      <c r="G10" s="35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K11" s="36"/>
      <c r="L11" s="36"/>
      <c r="M11" s="36"/>
    </row>
    <row r="12" spans="2:16" s="37" customFormat="1" ht="15.75" x14ac:dyDescent="0.25">
      <c r="B12" s="12" t="s">
        <v>5</v>
      </c>
      <c r="C12" s="13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94.9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SUM(M16)</f>
        <v>94.9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XCK6ti2+MUne4o84NIyI8RneGojVan2f5Sd8XOwO/U5VVaSe/coY85UXlKmT745bDgB6kotV1rBlQW3uVB2lKA==" saltValue="6HSZoV6fVcRFAh2HYRIxs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10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2"/>
  <sheetViews>
    <sheetView showGridLines="0" topLeftCell="D13" zoomScale="75" zoomScaleNormal="75" workbookViewId="0">
      <selection activeCell="N29" sqref="N2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  <c r="F8" s="142"/>
    </row>
    <row r="9" spans="2:16" s="7" customFormat="1" ht="15.75" x14ac:dyDescent="0.25">
      <c r="B9" s="3" t="s">
        <v>1</v>
      </c>
      <c r="C9" s="3"/>
      <c r="D9" s="4" t="s">
        <v>209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210</v>
      </c>
      <c r="E10" s="9"/>
      <c r="F10" s="9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57">
        <v>42948</v>
      </c>
      <c r="C16" s="58"/>
      <c r="D16" s="58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79"/>
      <c r="N16" s="143"/>
      <c r="P16" s="18"/>
    </row>
    <row r="17" spans="2:16" ht="15.75" x14ac:dyDescent="0.25">
      <c r="B17" s="60" t="s">
        <v>40</v>
      </c>
      <c r="C17" s="25"/>
      <c r="D17" s="25"/>
      <c r="E17" s="24" t="s">
        <v>41</v>
      </c>
      <c r="F17" s="25"/>
      <c r="G17" s="25"/>
      <c r="H17" s="25"/>
      <c r="I17" s="25"/>
      <c r="J17" s="25"/>
      <c r="K17" s="25"/>
      <c r="L17" s="26">
        <v>184.91</v>
      </c>
      <c r="M17" s="27"/>
      <c r="N17" s="143"/>
      <c r="P17" s="18"/>
    </row>
    <row r="18" spans="2:16" ht="15.75" x14ac:dyDescent="0.25">
      <c r="B18" s="60" t="s">
        <v>49</v>
      </c>
      <c r="C18" s="25"/>
      <c r="D18" s="25"/>
      <c r="E18" s="24" t="s">
        <v>20</v>
      </c>
      <c r="F18" s="25"/>
      <c r="G18" s="25"/>
      <c r="H18" s="25"/>
      <c r="I18" s="25"/>
      <c r="J18" s="25"/>
      <c r="K18" s="25"/>
      <c r="L18" s="26"/>
      <c r="M18" s="27">
        <v>125.77</v>
      </c>
      <c r="N18" s="143"/>
      <c r="P18" s="18"/>
    </row>
    <row r="19" spans="2:16" ht="15.75" x14ac:dyDescent="0.25">
      <c r="B19" s="45"/>
      <c r="C19" s="21"/>
      <c r="D19" s="21"/>
      <c r="E19" s="21"/>
      <c r="F19" s="21" t="s">
        <v>21</v>
      </c>
      <c r="G19" s="25">
        <f t="shared" ref="G19:K19" si="0">SUM(G16:G16)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>
        <f t="shared" si="0"/>
        <v>0</v>
      </c>
      <c r="L19" s="26">
        <f>SUM(L16:L17)</f>
        <v>814.91</v>
      </c>
      <c r="M19" s="26">
        <f>SUM(M16:M18)</f>
        <v>125.77</v>
      </c>
    </row>
    <row r="20" spans="2:16" ht="15.75" x14ac:dyDescent="0.25">
      <c r="B20" s="45"/>
      <c r="C20" s="21"/>
      <c r="D20" s="21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29"/>
    </row>
    <row r="21" spans="2:16" ht="15.75" x14ac:dyDescent="0.25">
      <c r="B21" s="45"/>
      <c r="C21" s="21"/>
      <c r="D21" s="21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8" t="s">
        <v>24</v>
      </c>
      <c r="C24" s="38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47.25" x14ac:dyDescent="0.25">
      <c r="B26" s="185" t="s">
        <v>6</v>
      </c>
      <c r="C26" s="186"/>
      <c r="D26" s="187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2:16" ht="31.5" x14ac:dyDescent="0.25">
      <c r="B27" s="42" t="s">
        <v>16</v>
      </c>
      <c r="C27" s="43" t="s">
        <v>17</v>
      </c>
      <c r="D27" s="43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6" ht="15.75" x14ac:dyDescent="0.25">
      <c r="B28" s="61" t="s">
        <v>214</v>
      </c>
      <c r="C28" s="58"/>
      <c r="D28" s="58"/>
      <c r="E28" s="59" t="s">
        <v>56</v>
      </c>
      <c r="F28" s="53" t="s">
        <v>57</v>
      </c>
      <c r="G28" s="53"/>
      <c r="H28" s="53"/>
      <c r="I28" s="53"/>
      <c r="J28" s="53"/>
      <c r="K28" s="54"/>
      <c r="L28" s="54"/>
      <c r="M28" s="54">
        <v>498</v>
      </c>
    </row>
    <row r="29" spans="2:16" ht="30.75" x14ac:dyDescent="0.25">
      <c r="B29" s="144" t="s">
        <v>211</v>
      </c>
      <c r="C29" s="145"/>
      <c r="D29" s="145"/>
      <c r="E29" s="68" t="s">
        <v>212</v>
      </c>
      <c r="F29" s="68" t="s">
        <v>213</v>
      </c>
      <c r="G29" s="68"/>
      <c r="H29" s="68"/>
      <c r="I29" s="68"/>
      <c r="J29" s="68"/>
      <c r="K29" s="68"/>
      <c r="L29" s="146">
        <v>545.14</v>
      </c>
      <c r="M29" s="68"/>
    </row>
    <row r="30" spans="2:16" ht="15.75" x14ac:dyDescent="0.25">
      <c r="B30" s="45"/>
      <c r="C30" s="21"/>
      <c r="D30" s="21"/>
      <c r="E30" s="21"/>
      <c r="F30" s="21" t="s">
        <v>21</v>
      </c>
      <c r="G30" s="25">
        <f>SUM(G28:G28)</f>
        <v>0</v>
      </c>
      <c r="H30" s="25">
        <f>SUM(H28:H28)</f>
        <v>0</v>
      </c>
      <c r="I30" s="25">
        <f>SUM(I28:I28)</f>
        <v>0</v>
      </c>
      <c r="J30" s="25">
        <f>SUM(J28:J28)</f>
        <v>0</v>
      </c>
      <c r="K30" s="26">
        <f>SUM(K28:K28)</f>
        <v>0</v>
      </c>
      <c r="L30" s="26">
        <f>SUM(L28:L29)</f>
        <v>545.14</v>
      </c>
      <c r="M30" s="26">
        <f>SUM(M28:M28)</f>
        <v>498</v>
      </c>
    </row>
    <row r="31" spans="2:16" ht="15.75" x14ac:dyDescent="0.25">
      <c r="B31" s="45"/>
      <c r="C31" s="21"/>
      <c r="D31" s="21"/>
      <c r="E31" s="21"/>
      <c r="F31" s="21" t="s">
        <v>22</v>
      </c>
      <c r="G31" s="26">
        <v>0.45</v>
      </c>
      <c r="H31" s="26">
        <v>0.24</v>
      </c>
      <c r="I31" s="26">
        <v>0.2</v>
      </c>
      <c r="J31" s="26">
        <v>0.05</v>
      </c>
      <c r="K31" s="29"/>
      <c r="L31" s="29"/>
      <c r="M31" s="29"/>
    </row>
    <row r="32" spans="2:16" ht="15.75" x14ac:dyDescent="0.25">
      <c r="B32" s="45"/>
      <c r="C32" s="21"/>
      <c r="D32" s="21"/>
      <c r="E32" s="21"/>
      <c r="F32" s="21" t="s">
        <v>23</v>
      </c>
      <c r="G32" s="26">
        <f>G30*G31</f>
        <v>0</v>
      </c>
      <c r="H32" s="26">
        <f>H30*H31</f>
        <v>0</v>
      </c>
      <c r="I32" s="26">
        <f>I30*I31</f>
        <v>0</v>
      </c>
      <c r="J32" s="26">
        <f>J30*J31</f>
        <v>0</v>
      </c>
      <c r="K32" s="29"/>
      <c r="L32" s="29"/>
      <c r="M32" s="29"/>
    </row>
  </sheetData>
  <sheetProtection algorithmName="SHA-512" hashValue="trrq41787qcJ/2laRc8H+k0CCyQIuz5nbIo/dXwhcDyfDnsC4Vp/M8I1IYWZ7aaWYi0oPGFouF8/SiXGZTemOA==" saltValue="CDtN2jgs1KT53FBmcZsf5Q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:K29 K16:K18" xr:uid="{00000000-0002-0000-11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L30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P31"/>
  <sheetViews>
    <sheetView showGridLines="0" topLeftCell="B10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277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5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30.75" x14ac:dyDescent="0.25">
      <c r="B16" s="63">
        <v>42865</v>
      </c>
      <c r="C16" s="25"/>
      <c r="D16" s="25"/>
      <c r="E16" s="24" t="s">
        <v>37</v>
      </c>
      <c r="F16" s="24"/>
      <c r="G16" s="68"/>
      <c r="H16" s="25"/>
      <c r="I16" s="25"/>
      <c r="J16" s="25"/>
      <c r="K16" s="25"/>
      <c r="L16" s="26">
        <v>630</v>
      </c>
      <c r="M16" s="25"/>
      <c r="P16" s="18">
        <v>39234</v>
      </c>
    </row>
    <row r="17" spans="2:16" ht="15.75" x14ac:dyDescent="0.25">
      <c r="B17" s="63" t="s">
        <v>40</v>
      </c>
      <c r="C17" s="25"/>
      <c r="D17" s="25"/>
      <c r="E17" s="24" t="s">
        <v>41</v>
      </c>
      <c r="F17" s="24"/>
      <c r="G17" s="68"/>
      <c r="H17" s="25"/>
      <c r="I17" s="25"/>
      <c r="J17" s="25"/>
      <c r="K17" s="25"/>
      <c r="L17" s="26">
        <v>56.71</v>
      </c>
      <c r="M17" s="25"/>
      <c r="P17" s="18"/>
    </row>
    <row r="18" spans="2:16" ht="15.75" x14ac:dyDescent="0.25">
      <c r="B18" s="63" t="s">
        <v>49</v>
      </c>
      <c r="C18" s="25"/>
      <c r="D18" s="25"/>
      <c r="E18" s="24" t="s">
        <v>20</v>
      </c>
      <c r="F18" s="24"/>
      <c r="G18" s="68"/>
      <c r="H18" s="25"/>
      <c r="I18" s="25"/>
      <c r="J18" s="25"/>
      <c r="K18" s="25"/>
      <c r="L18" s="26"/>
      <c r="M18" s="26">
        <v>134.54</v>
      </c>
      <c r="P18" s="18"/>
    </row>
    <row r="19" spans="2:16" ht="15.75" x14ac:dyDescent="0.25">
      <c r="B19" s="45"/>
      <c r="C19" s="21"/>
      <c r="D19" s="21"/>
      <c r="E19" s="21"/>
      <c r="F19" s="21" t="s">
        <v>21</v>
      </c>
      <c r="G19" s="25">
        <f>SUM(G16:G16)</f>
        <v>0</v>
      </c>
      <c r="H19" s="25">
        <f>SUM(H16:H16)</f>
        <v>0</v>
      </c>
      <c r="I19" s="25">
        <f>SUM(I16:I16)</f>
        <v>0</v>
      </c>
      <c r="J19" s="25">
        <f>SUM(J16:J16)</f>
        <v>0</v>
      </c>
      <c r="K19" s="26">
        <v>0</v>
      </c>
      <c r="L19" s="26">
        <f>SUM(L16:L17)</f>
        <v>686.71</v>
      </c>
      <c r="M19" s="26">
        <f>SUM(M16:M18)</f>
        <v>134.54</v>
      </c>
    </row>
    <row r="20" spans="2:16" ht="15.75" x14ac:dyDescent="0.25">
      <c r="B20" s="45"/>
      <c r="C20" s="21"/>
      <c r="D20" s="21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29"/>
    </row>
    <row r="21" spans="2:16" ht="15.75" x14ac:dyDescent="0.25">
      <c r="B21" s="45"/>
      <c r="C21" s="21"/>
      <c r="D21" s="21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8" t="s">
        <v>24</v>
      </c>
      <c r="C24" s="38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47.25" x14ac:dyDescent="0.25">
      <c r="B26" s="185" t="s">
        <v>6</v>
      </c>
      <c r="C26" s="186"/>
      <c r="D26" s="187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2:16" ht="31.5" x14ac:dyDescent="0.25">
      <c r="B27" s="42" t="s">
        <v>16</v>
      </c>
      <c r="C27" s="43" t="s">
        <v>17</v>
      </c>
      <c r="D27" s="43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6" ht="30.75" x14ac:dyDescent="0.25">
      <c r="B28" s="67" t="s">
        <v>55</v>
      </c>
      <c r="C28" s="25"/>
      <c r="D28" s="25"/>
      <c r="E28" s="24" t="s">
        <v>56</v>
      </c>
      <c r="F28" s="68" t="s">
        <v>57</v>
      </c>
      <c r="G28" s="25"/>
      <c r="H28" s="25"/>
      <c r="I28" s="25"/>
      <c r="J28" s="25"/>
      <c r="K28" s="25"/>
      <c r="L28" s="26"/>
      <c r="M28" s="27">
        <v>597.6</v>
      </c>
    </row>
    <row r="29" spans="2:16" ht="15.75" x14ac:dyDescent="0.25">
      <c r="B29" s="45"/>
      <c r="C29" s="21"/>
      <c r="D29" s="21"/>
      <c r="E29" s="21"/>
      <c r="F29" s="21" t="s">
        <v>21</v>
      </c>
      <c r="G29" s="25">
        <f>SUM(G28:G28)</f>
        <v>0</v>
      </c>
      <c r="H29" s="25">
        <v>0</v>
      </c>
      <c r="I29" s="25">
        <v>0</v>
      </c>
      <c r="J29" s="25">
        <v>0</v>
      </c>
      <c r="K29" s="26">
        <f>SUM(K28:K28)</f>
        <v>0</v>
      </c>
      <c r="L29" s="26">
        <f>SUM(L28:L28)</f>
        <v>0</v>
      </c>
      <c r="M29" s="26">
        <f>SUM(M28:M28)</f>
        <v>597.6</v>
      </c>
    </row>
    <row r="30" spans="2:16" ht="15.75" x14ac:dyDescent="0.25">
      <c r="B30" s="45"/>
      <c r="C30" s="21"/>
      <c r="D30" s="21"/>
      <c r="E30" s="21"/>
      <c r="F30" s="21" t="s">
        <v>22</v>
      </c>
      <c r="G30" s="26">
        <v>0.45</v>
      </c>
      <c r="H30" s="26">
        <v>0.24</v>
      </c>
      <c r="I30" s="26">
        <v>0.2</v>
      </c>
      <c r="J30" s="26">
        <v>0.05</v>
      </c>
      <c r="K30" s="29"/>
      <c r="L30" s="29"/>
      <c r="M30" s="29"/>
    </row>
    <row r="31" spans="2:16" ht="15.75" x14ac:dyDescent="0.25">
      <c r="B31" s="45"/>
      <c r="C31" s="21"/>
      <c r="D31" s="21"/>
      <c r="E31" s="21"/>
      <c r="F31" s="21" t="s">
        <v>23</v>
      </c>
      <c r="G31" s="26">
        <f>G29*G30</f>
        <v>0</v>
      </c>
      <c r="H31" s="26">
        <f>H29*H30</f>
        <v>0</v>
      </c>
      <c r="I31" s="26">
        <f>I29*I30</f>
        <v>0</v>
      </c>
      <c r="J31" s="26">
        <f>J29*J30</f>
        <v>0</v>
      </c>
      <c r="K31" s="29"/>
      <c r="L31" s="29"/>
      <c r="M31" s="29"/>
    </row>
  </sheetData>
  <sheetProtection algorithmName="SHA-512" hashValue="UhaSz8B96jUTDna3BjW2QoO/VlEzHnBmq5GEGV/N1rDXSnFA44OWiRMmjX2yJJkgqIvn82hg3uez0jDTRh/rFw==" saltValue="IHwUl985EBeLh0OSQbQFmA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P29"/>
  <sheetViews>
    <sheetView showGridLines="0" topLeftCell="A10" zoomScale="75" zoomScaleNormal="75" zoomScaleSheetLayoutView="75" workbookViewId="0">
      <selection activeCell="E21" sqref="E2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246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63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4"/>
      <c r="C16" s="65"/>
      <c r="D16" s="65"/>
      <c r="E16" s="70"/>
      <c r="F16" s="71"/>
      <c r="G16" s="71"/>
      <c r="H16" s="71"/>
      <c r="I16" s="71"/>
      <c r="J16" s="71"/>
      <c r="K16" s="71"/>
      <c r="L16" s="72"/>
      <c r="M16" s="71"/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SUM(L16)</f>
        <v>0</v>
      </c>
      <c r="M17" s="26"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0"/>
      <c r="C26" s="25"/>
      <c r="D26" s="25"/>
      <c r="E26" s="24"/>
      <c r="F26" s="24"/>
      <c r="G26" s="25"/>
      <c r="H26" s="25"/>
      <c r="I26" s="25"/>
      <c r="J26" s="25"/>
      <c r="K26" s="27"/>
      <c r="L26" s="75"/>
      <c r="M26" s="158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f>SUM(K26)</f>
        <v>0</v>
      </c>
      <c r="L27" s="26">
        <f>SUM(L26)</f>
        <v>0</v>
      </c>
      <c r="M27" s="26">
        <f>SUM(M26)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+B2srGpbuAZ3LH5u19rJO28r8rCCs3KDDJPhUsxWSbKTX5veG9nY/YqZgVLybdcJEj8doVjR7LE+5snsvVoOCA==" saltValue="bR9dW7MKa43DDfIbSQhVK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Q31"/>
  <sheetViews>
    <sheetView showGridLines="0" topLeftCell="C4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39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42864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63" t="s">
        <v>40</v>
      </c>
      <c r="C17" s="25"/>
      <c r="D17" s="25"/>
      <c r="E17" s="24" t="s">
        <v>41</v>
      </c>
      <c r="F17" s="25"/>
      <c r="G17" s="25"/>
      <c r="H17" s="25"/>
      <c r="I17" s="25"/>
      <c r="J17" s="25"/>
      <c r="K17" s="25"/>
      <c r="L17" s="26">
        <v>12.44</v>
      </c>
      <c r="M17" s="27"/>
      <c r="P17" s="18"/>
    </row>
    <row r="18" spans="2:16" ht="15.75" x14ac:dyDescent="0.25">
      <c r="B18" s="63" t="s">
        <v>19</v>
      </c>
      <c r="C18" s="25"/>
      <c r="D18" s="25"/>
      <c r="E18" s="24" t="s">
        <v>20</v>
      </c>
      <c r="F18" s="25"/>
      <c r="G18" s="25"/>
      <c r="H18" s="25"/>
      <c r="I18" s="25"/>
      <c r="J18" s="25"/>
      <c r="K18" s="25"/>
      <c r="L18" s="26"/>
      <c r="M18" s="27">
        <v>94.26</v>
      </c>
      <c r="P18" s="18"/>
    </row>
    <row r="19" spans="2:16" ht="15.75" x14ac:dyDescent="0.25">
      <c r="B19" s="28"/>
      <c r="C19" s="28"/>
      <c r="D19" s="28"/>
      <c r="E19" s="21"/>
      <c r="F19" s="21" t="s">
        <v>21</v>
      </c>
      <c r="G19" s="25">
        <f>SUM(G16:G16)</f>
        <v>0</v>
      </c>
      <c r="H19" s="25">
        <f>SUM(H16:H16)</f>
        <v>0</v>
      </c>
      <c r="I19" s="25">
        <f>SUM(I16:I16)</f>
        <v>0</v>
      </c>
      <c r="J19" s="25">
        <f>SUM(J16:J16)</f>
        <v>0</v>
      </c>
      <c r="K19" s="26">
        <v>0</v>
      </c>
      <c r="L19" s="26">
        <f>SUM(L16:L17)</f>
        <v>642.44000000000005</v>
      </c>
      <c r="M19" s="26">
        <f>SUM(M16:M18)</f>
        <v>94.26</v>
      </c>
    </row>
    <row r="20" spans="2:16" ht="15.75" x14ac:dyDescent="0.25">
      <c r="B20" s="28"/>
      <c r="C20" s="28"/>
      <c r="D20" s="28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29"/>
    </row>
    <row r="21" spans="2:16" ht="15.75" x14ac:dyDescent="0.25">
      <c r="B21" s="28"/>
      <c r="C21" s="28"/>
      <c r="D21" s="28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1" t="s">
        <v>24</v>
      </c>
      <c r="C24" s="31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30"/>
      <c r="C25" s="30"/>
      <c r="D25" s="30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47.25" x14ac:dyDescent="0.25">
      <c r="B26" s="184" t="s">
        <v>6</v>
      </c>
      <c r="C26" s="184"/>
      <c r="D26" s="184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2:16" ht="31.5" x14ac:dyDescent="0.25">
      <c r="B27" s="19" t="s">
        <v>16</v>
      </c>
      <c r="C27" s="20" t="s">
        <v>17</v>
      </c>
      <c r="D27" s="20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6" ht="15.75" x14ac:dyDescent="0.25">
      <c r="B28" s="32"/>
      <c r="C28" s="23"/>
      <c r="D28" s="23"/>
      <c r="E28" s="24"/>
      <c r="F28" s="25"/>
      <c r="G28" s="25"/>
      <c r="H28" s="25"/>
      <c r="I28" s="25"/>
      <c r="J28" s="25"/>
      <c r="K28" s="25"/>
      <c r="L28" s="26"/>
      <c r="M28" s="25"/>
    </row>
    <row r="29" spans="2:16" ht="15.75" x14ac:dyDescent="0.25">
      <c r="B29" s="28"/>
      <c r="C29" s="28"/>
      <c r="D29" s="28"/>
      <c r="E29" s="21"/>
      <c r="F29" s="21" t="s">
        <v>21</v>
      </c>
      <c r="G29" s="25">
        <f>SUM(G28:G28)</f>
        <v>0</v>
      </c>
      <c r="H29" s="25">
        <f>SUM(H28:H28)</f>
        <v>0</v>
      </c>
      <c r="I29" s="25">
        <f>SUM(I28:I28)</f>
        <v>0</v>
      </c>
      <c r="J29" s="25">
        <f>SUM(J28:J28)</f>
        <v>0</v>
      </c>
      <c r="K29" s="26">
        <v>0</v>
      </c>
      <c r="L29" s="26">
        <f>SUM(L28:L28)</f>
        <v>0</v>
      </c>
      <c r="M29" s="26">
        <f>SUM(M28:M28)</f>
        <v>0</v>
      </c>
    </row>
    <row r="30" spans="2:16" ht="15.75" x14ac:dyDescent="0.25">
      <c r="B30" s="28"/>
      <c r="C30" s="28"/>
      <c r="D30" s="28"/>
      <c r="E30" s="21"/>
      <c r="F30" s="21" t="s">
        <v>22</v>
      </c>
      <c r="G30" s="26">
        <v>0.45</v>
      </c>
      <c r="H30" s="26">
        <v>0.24</v>
      </c>
      <c r="I30" s="26">
        <v>0.2</v>
      </c>
      <c r="J30" s="26">
        <v>0.05</v>
      </c>
      <c r="K30" s="29"/>
      <c r="L30" s="29"/>
      <c r="M30" s="29"/>
    </row>
    <row r="31" spans="2:16" ht="15.75" x14ac:dyDescent="0.25">
      <c r="B31" s="28"/>
      <c r="C31" s="28"/>
      <c r="D31" s="28"/>
      <c r="E31" s="21"/>
      <c r="F31" s="21" t="s">
        <v>23</v>
      </c>
      <c r="G31" s="26">
        <f>G29*G30</f>
        <v>0</v>
      </c>
      <c r="H31" s="26">
        <f>H29*H30</f>
        <v>0</v>
      </c>
      <c r="I31" s="26">
        <f>I29*I30</f>
        <v>0</v>
      </c>
      <c r="J31" s="26">
        <f>J29*J30</f>
        <v>0</v>
      </c>
      <c r="K31" s="29"/>
      <c r="L31" s="29"/>
      <c r="M31" s="29"/>
    </row>
  </sheetData>
  <sheetProtection algorithmName="SHA-512" hashValue="zUcQ7mgr6UrnHmFeycvE+qay/SqTbKEtS+HuooGrXnSFgrBXD1WSndIKYRD8VUP9T517BEQ7oEoru8aZ9ajxiA==" saltValue="WwPoa2tru0madlmwCxrRyw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P30"/>
  <sheetViews>
    <sheetView showGridLines="0" topLeftCell="A4" zoomScale="75" zoomScaleNormal="75" workbookViewId="0">
      <selection activeCell="D10" sqref="D10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279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342</v>
      </c>
      <c r="E10" s="5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30.75" x14ac:dyDescent="0.25">
      <c r="B16" s="63">
        <v>42864</v>
      </c>
      <c r="C16" s="25"/>
      <c r="D16" s="25"/>
      <c r="E16" s="24" t="s">
        <v>37</v>
      </c>
      <c r="F16" s="24"/>
      <c r="G16" s="68"/>
      <c r="H16" s="25"/>
      <c r="I16" s="25"/>
      <c r="J16" s="25"/>
      <c r="K16" s="25"/>
      <c r="L16" s="26">
        <v>630</v>
      </c>
      <c r="M16" s="25"/>
      <c r="P16" s="18">
        <v>39234</v>
      </c>
    </row>
    <row r="17" spans="2:16" ht="15.75" x14ac:dyDescent="0.25">
      <c r="B17" s="63" t="s">
        <v>19</v>
      </c>
      <c r="C17" s="25"/>
      <c r="D17" s="25"/>
      <c r="E17" s="24" t="s">
        <v>20</v>
      </c>
      <c r="F17" s="24"/>
      <c r="G17" s="68"/>
      <c r="H17" s="25"/>
      <c r="I17" s="25"/>
      <c r="J17" s="25"/>
      <c r="K17" s="25"/>
      <c r="L17" s="26"/>
      <c r="M17" s="27">
        <v>95.01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95.01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68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v>0</v>
      </c>
      <c r="I28" s="25">
        <v>0</v>
      </c>
      <c r="J28" s="25">
        <v>0</v>
      </c>
      <c r="K28" s="26">
        <f>SUM(K27:K27)</f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Tx1+9s3ZqOv4ElYJdkjW8TpAS0k7fLiDStGvvkybnZ6GM0hdRFcG62x7UeK3iokvE6HwipO0pLDi6Q3TNlX3qA==" saltValue="2qfjQWN9A9P8bfv2Eizzw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P29"/>
  <sheetViews>
    <sheetView showGridLines="0" topLeftCell="A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8" x14ac:dyDescent="0.25">
      <c r="A7" s="7"/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1:16" x14ac:dyDescent="0.25">
      <c r="A8" s="7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 s="7" customFormat="1" ht="15.75" x14ac:dyDescent="0.25">
      <c r="B9" s="6" t="s">
        <v>1</v>
      </c>
      <c r="C9" s="6"/>
      <c r="D9" s="4" t="s">
        <v>69</v>
      </c>
      <c r="E9" s="5"/>
      <c r="F9" s="6"/>
      <c r="G9" s="6"/>
      <c r="K9" s="6"/>
      <c r="L9" s="6"/>
      <c r="M9" s="6"/>
    </row>
    <row r="10" spans="1:16" s="7" customFormat="1" ht="15.75" x14ac:dyDescent="0.25">
      <c r="B10" s="6" t="s">
        <v>3</v>
      </c>
      <c r="C10" s="6"/>
      <c r="D10" s="8" t="s">
        <v>4</v>
      </c>
      <c r="E10" s="9"/>
      <c r="F10" s="6"/>
      <c r="G10" s="6"/>
      <c r="K10" s="6"/>
      <c r="L10" s="6"/>
      <c r="M10" s="6"/>
    </row>
    <row r="11" spans="1:16" s="7" customFormat="1" x14ac:dyDescent="0.25">
      <c r="B11" s="6"/>
      <c r="C11" s="6"/>
      <c r="D11" s="11"/>
      <c r="E11" s="11"/>
      <c r="F11" s="6"/>
      <c r="G11" s="6"/>
      <c r="K11" s="6"/>
      <c r="L11" s="6"/>
      <c r="M11" s="6"/>
    </row>
    <row r="12" spans="1:16" s="7" customFormat="1" ht="15.75" x14ac:dyDescent="0.25">
      <c r="B12" s="12" t="s">
        <v>5</v>
      </c>
      <c r="C12" s="13"/>
      <c r="D12" s="11"/>
      <c r="E12" s="11"/>
      <c r="F12" s="6"/>
      <c r="G12" s="6"/>
      <c r="K12" s="6"/>
      <c r="L12" s="6"/>
      <c r="M12" s="6"/>
    </row>
    <row r="13" spans="1:16" s="7" customFormat="1" ht="14.25" x14ac:dyDescent="0.2"/>
    <row r="14" spans="1:16" ht="47.25" x14ac:dyDescent="0.25">
      <c r="A14" s="7"/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1:16" ht="31.5" x14ac:dyDescent="0.25">
      <c r="A15" s="7"/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1:16" ht="15.75" x14ac:dyDescent="0.25">
      <c r="A16" s="7"/>
      <c r="B16" s="77" t="s">
        <v>19</v>
      </c>
      <c r="C16" s="78"/>
      <c r="D16" s="78"/>
      <c r="E16" s="78" t="s">
        <v>20</v>
      </c>
      <c r="F16" s="23"/>
      <c r="G16" s="78"/>
      <c r="H16" s="78"/>
      <c r="I16" s="78"/>
      <c r="J16" s="78"/>
      <c r="K16" s="78"/>
      <c r="L16" s="78"/>
      <c r="M16" s="79">
        <v>113.29</v>
      </c>
      <c r="P16" s="18">
        <v>39234</v>
      </c>
    </row>
    <row r="17" spans="1:13" ht="15.75" x14ac:dyDescent="0.25">
      <c r="A17" s="7"/>
      <c r="B17" s="45"/>
      <c r="C17" s="21"/>
      <c r="D17" s="21"/>
      <c r="E17" s="21"/>
      <c r="F17" s="21" t="s">
        <v>21</v>
      </c>
      <c r="G17" s="25">
        <f>SUM(G26:G26)</f>
        <v>0</v>
      </c>
      <c r="H17" s="25">
        <f>SUM(H26:H26)</f>
        <v>0</v>
      </c>
      <c r="I17" s="25">
        <f>SUM(I26:I26)</f>
        <v>0</v>
      </c>
      <c r="J17" s="25">
        <v>0</v>
      </c>
      <c r="K17" s="26">
        <f>SUM(K26:K26)</f>
        <v>0</v>
      </c>
      <c r="L17" s="26">
        <v>0</v>
      </c>
      <c r="M17" s="26">
        <f>SUM(M16)</f>
        <v>113.29</v>
      </c>
    </row>
    <row r="18" spans="1:13" ht="15.75" x14ac:dyDescent="0.25">
      <c r="A18" s="7"/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80"/>
    </row>
    <row r="19" spans="1:13" ht="15.75" x14ac:dyDescent="0.25">
      <c r="A19" s="7"/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1:13" ht="15.75" x14ac:dyDescent="0.25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5.75" x14ac:dyDescent="0.25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5.75" x14ac:dyDescent="0.25">
      <c r="A22" s="7"/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47.25" x14ac:dyDescent="0.25">
      <c r="A24" s="7"/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1:13" ht="31.5" x14ac:dyDescent="0.25">
      <c r="A25" s="7"/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5.75" x14ac:dyDescent="0.25">
      <c r="A26" s="7"/>
      <c r="B26" s="61"/>
      <c r="C26" s="58"/>
      <c r="D26" s="58"/>
      <c r="E26" s="59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7"/>
      <c r="B27" s="45"/>
      <c r="C27" s="21"/>
      <c r="D27" s="21"/>
      <c r="E27" s="21"/>
      <c r="F27" s="21" t="s">
        <v>21</v>
      </c>
      <c r="G27" s="25"/>
      <c r="H27" s="25"/>
      <c r="I27" s="25"/>
      <c r="J27" s="25"/>
      <c r="K27" s="26">
        <v>0</v>
      </c>
      <c r="L27" s="26">
        <f>SUM(L26)</f>
        <v>0</v>
      </c>
      <c r="M27" s="26">
        <v>0</v>
      </c>
    </row>
    <row r="28" spans="1:13" ht="15.75" x14ac:dyDescent="0.25">
      <c r="A28" s="7"/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1:13" ht="15.75" x14ac:dyDescent="0.25">
      <c r="A29" s="7"/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LFdjAOXp1e22tuppUU4pWD3owcsFw1dzgXDGf9E++MAn0fpIGdWIntp1mrrUhKBcdtyiEXD17WtG3GTx84XZ2A==" saltValue="iKLHI/DJxF+qMHB/Sbem+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0000000-0002-0000-15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7:P29"/>
  <sheetViews>
    <sheetView showGridLines="0" topLeftCell="D7" zoomScale="75" zoomScaleNormal="75" workbookViewId="0">
      <selection activeCell="F15" sqref="F1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260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224</v>
      </c>
      <c r="E10" s="48"/>
      <c r="F10" s="35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5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5.91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SUM(M16:M16)</f>
        <v>5.91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13"/>
      <c r="D21" s="102"/>
      <c r="E21" s="13"/>
      <c r="F21" s="13"/>
      <c r="G21" s="160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7"/>
      <c r="C26" s="25"/>
      <c r="D26" s="25"/>
      <c r="E26" s="24"/>
      <c r="F26" s="24"/>
      <c r="G26" s="25"/>
      <c r="H26" s="25"/>
      <c r="I26" s="25"/>
      <c r="J26" s="25"/>
      <c r="K26" s="156"/>
      <c r="L26" s="75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e0TwZURvWaHGNZCkvQTHdE3wzMR9fbPv8OoXVI9T0HdwwcmPCVVixcb60adnluNCeg2jINWy3RJSeHtfGnaZ2A==" saltValue="o8pL58nkQ+cjth3mGIHM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1600-000000000000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7:P29"/>
  <sheetViews>
    <sheetView showGridLines="0" topLeftCell="C3" zoomScale="75" zoomScaleNormal="75" workbookViewId="0">
      <selection activeCell="H8" sqref="H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  <c r="F8" s="142"/>
    </row>
    <row r="9" spans="2:16" s="7" customFormat="1" ht="15.75" x14ac:dyDescent="0.25">
      <c r="B9" s="3" t="s">
        <v>1</v>
      </c>
      <c r="C9" s="3"/>
      <c r="D9" s="4" t="s">
        <v>215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343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95.02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K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>SUM(L16:L16)</f>
        <v>0</v>
      </c>
      <c r="M17" s="26">
        <f>SUM(M16)</f>
        <v>95.02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1"/>
      <c r="C26" s="58"/>
      <c r="D26" s="58"/>
      <c r="E26" s="59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euFfEWWOHpGZJOHh3XX5EWOQ2jPu5VR3VlGteAKotHxyNnMSvcxdi5JzRXUG+pOY+qjYHy8rEXmKLUzROJYFjg==" saltValue="z98MDqirjE/77+IKi3Z8t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0000000-0002-0000-17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topLeftCell="C1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122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123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/>
      <c r="C16" s="58"/>
      <c r="D16" s="58"/>
      <c r="E16" s="59"/>
      <c r="F16" s="59"/>
      <c r="G16" s="53"/>
      <c r="H16" s="53"/>
      <c r="I16" s="53"/>
      <c r="J16" s="53"/>
      <c r="K16" s="54"/>
      <c r="L16" s="54"/>
      <c r="M16" s="66"/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M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5MlMfiO4tIxtMwmOoI658d387aCTtYMDA06brqWklN6gdf4fLW9ViJ0KA/00Jw0loTqwqqzvBrhkr2WPl1qYmQ==" saltValue="ZSIcpQa+aDYfn1d2EKhRG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18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7:P30"/>
  <sheetViews>
    <sheetView showGridLines="0" topLeftCell="A4" zoomScale="75" zoomScaleNormal="75" workbookViewId="0">
      <selection activeCell="E20" sqref="E2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42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13"/>
    </row>
    <row r="13" spans="2:16" s="37" customFormat="1" ht="20.25" x14ac:dyDescent="0.3">
      <c r="B13" s="41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42916</v>
      </c>
      <c r="C16" s="65"/>
      <c r="D16" s="65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64" t="s">
        <v>19</v>
      </c>
      <c r="C17" s="65"/>
      <c r="D17" s="65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94.9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94.9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QefIngeqtGeNlVrjGhTHysahyr3SWUhV9+VnxYu8R8cECesYHbAe0Fix7triAilyP9aLYu/t2gan4wsqCTX0Ig==" saltValue="0wdKhq06BS/3UK3UvTRUB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2:P29"/>
  <sheetViews>
    <sheetView showGridLines="0" topLeftCell="A7" zoomScale="75" zoomScaleNormal="75" workbookViewId="0">
      <selection activeCell="F7" sqref="F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8" x14ac:dyDescent="0.25">
      <c r="A7" s="7"/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1:16" x14ac:dyDescent="0.25">
      <c r="A8" s="7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 s="7" customFormat="1" ht="15.75" x14ac:dyDescent="0.25">
      <c r="B9" s="6" t="s">
        <v>1</v>
      </c>
      <c r="C9" s="6"/>
      <c r="D9" s="4" t="s">
        <v>70</v>
      </c>
      <c r="E9" s="5"/>
      <c r="F9" s="6"/>
      <c r="G9" s="6"/>
      <c r="K9" s="6"/>
      <c r="L9" s="6"/>
      <c r="M9" s="6"/>
    </row>
    <row r="10" spans="1:16" s="7" customFormat="1" ht="15.75" x14ac:dyDescent="0.25">
      <c r="B10" s="6" t="s">
        <v>3</v>
      </c>
      <c r="C10" s="6"/>
      <c r="D10" s="8" t="s">
        <v>4</v>
      </c>
      <c r="E10" s="9"/>
      <c r="F10" s="6"/>
      <c r="G10" s="6"/>
      <c r="K10" s="6"/>
      <c r="L10" s="6"/>
      <c r="M10" s="6"/>
    </row>
    <row r="11" spans="1:16" s="7" customFormat="1" x14ac:dyDescent="0.25">
      <c r="B11" s="6"/>
      <c r="C11" s="6"/>
      <c r="D11" s="11"/>
      <c r="E11" s="11"/>
      <c r="F11" s="6"/>
      <c r="G11" s="6"/>
      <c r="K11" s="6"/>
      <c r="L11" s="6"/>
      <c r="M11" s="6"/>
    </row>
    <row r="12" spans="1:16" s="7" customFormat="1" ht="15.75" x14ac:dyDescent="0.25">
      <c r="B12" s="12" t="s">
        <v>5</v>
      </c>
      <c r="C12" s="13"/>
      <c r="D12" s="11"/>
      <c r="E12" s="11"/>
      <c r="F12" s="6"/>
      <c r="G12" s="6"/>
      <c r="K12" s="6"/>
      <c r="L12" s="6"/>
      <c r="M12" s="6"/>
    </row>
    <row r="13" spans="1:16" s="7" customFormat="1" ht="14.25" x14ac:dyDescent="0.2"/>
    <row r="14" spans="1:16" ht="47.25" x14ac:dyDescent="0.25">
      <c r="A14" s="7"/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1:16" ht="31.5" x14ac:dyDescent="0.25">
      <c r="A15" s="7"/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1:16" ht="15.75" x14ac:dyDescent="0.25">
      <c r="A16" s="7"/>
      <c r="B16" s="77" t="s">
        <v>19</v>
      </c>
      <c r="C16" s="78"/>
      <c r="D16" s="78"/>
      <c r="E16" s="78" t="s">
        <v>20</v>
      </c>
      <c r="F16" s="23"/>
      <c r="G16" s="78"/>
      <c r="H16" s="78"/>
      <c r="I16" s="78"/>
      <c r="J16" s="78"/>
      <c r="K16" s="78"/>
      <c r="L16" s="78"/>
      <c r="M16" s="79">
        <v>143.82</v>
      </c>
      <c r="P16" s="18">
        <v>39234</v>
      </c>
    </row>
    <row r="17" spans="1:13" ht="15.75" x14ac:dyDescent="0.25">
      <c r="A17" s="7"/>
      <c r="B17" s="45"/>
      <c r="C17" s="21"/>
      <c r="D17" s="21"/>
      <c r="E17" s="21"/>
      <c r="F17" s="21" t="s">
        <v>21</v>
      </c>
      <c r="G17" s="25">
        <f>SUM(G26:G26)</f>
        <v>0</v>
      </c>
      <c r="H17" s="25">
        <f>SUM(H26:H26)</f>
        <v>0</v>
      </c>
      <c r="I17" s="25">
        <f>SUM(I26:I26)</f>
        <v>0</v>
      </c>
      <c r="J17" s="25">
        <v>0</v>
      </c>
      <c r="K17" s="26">
        <f>SUM(K26:K26)</f>
        <v>0</v>
      </c>
      <c r="L17" s="26">
        <v>0</v>
      </c>
      <c r="M17" s="26">
        <f>SUM(M16)</f>
        <v>143.82</v>
      </c>
    </row>
    <row r="18" spans="1:13" ht="15.75" x14ac:dyDescent="0.25">
      <c r="A18" s="7"/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80"/>
    </row>
    <row r="19" spans="1:13" ht="15.75" x14ac:dyDescent="0.25">
      <c r="A19" s="7"/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1:13" ht="15.75" x14ac:dyDescent="0.25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5.75" x14ac:dyDescent="0.25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5.75" x14ac:dyDescent="0.25">
      <c r="A22" s="7"/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47.25" x14ac:dyDescent="0.25">
      <c r="A24" s="7"/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1:13" ht="31.5" x14ac:dyDescent="0.25">
      <c r="A25" s="7"/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5.75" x14ac:dyDescent="0.25">
      <c r="A26" s="7"/>
      <c r="B26" s="61"/>
      <c r="C26" s="58"/>
      <c r="D26" s="58"/>
      <c r="E26" s="59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7"/>
      <c r="B27" s="45"/>
      <c r="C27" s="21"/>
      <c r="D27" s="21"/>
      <c r="E27" s="21"/>
      <c r="F27" s="21" t="s">
        <v>21</v>
      </c>
      <c r="G27" s="25"/>
      <c r="H27" s="25"/>
      <c r="I27" s="25"/>
      <c r="J27" s="25"/>
      <c r="K27" s="26">
        <v>0</v>
      </c>
      <c r="L27" s="26">
        <f>SUM(L26)</f>
        <v>0</v>
      </c>
      <c r="M27" s="26">
        <v>0</v>
      </c>
    </row>
    <row r="28" spans="1:13" ht="15.75" x14ac:dyDescent="0.25">
      <c r="A28" s="7"/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1:13" ht="15.75" x14ac:dyDescent="0.25">
      <c r="A29" s="7"/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1mD8KZFEQSv8jUrs/GROIbNTqGwiAxNu4YwfIMJXY15FqU/x1l4jzZVxUiluLkBNycVHjbkYMXCqSHVIkmlW2g==" saltValue="EpxyHGr8EcSy2IfSheB/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0000000-0002-0000-1A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30"/>
  <sheetViews>
    <sheetView showGridLines="0" topLeftCell="A7" zoomScale="75" zoomScaleNormal="75" workbookViewId="0">
      <selection activeCell="F25" sqref="F25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216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217</v>
      </c>
      <c r="E10" s="9"/>
      <c r="F10" s="11"/>
      <c r="G10" s="11"/>
      <c r="K10" s="6"/>
      <c r="L10" s="6"/>
      <c r="M10" s="6"/>
    </row>
    <row r="11" spans="2:16" s="7" customFormat="1" ht="15.75" x14ac:dyDescent="0.25">
      <c r="B11" s="3"/>
      <c r="C11" s="3"/>
      <c r="K11" s="6"/>
      <c r="L11" s="6"/>
      <c r="M11" s="6"/>
    </row>
    <row r="12" spans="2:16" s="7" customFormat="1" ht="15.75" x14ac:dyDescent="0.25">
      <c r="B12" s="12" t="s">
        <v>5</v>
      </c>
      <c r="C12" s="13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3" t="s">
        <v>40</v>
      </c>
      <c r="C16" s="25"/>
      <c r="D16" s="25"/>
      <c r="E16" s="24" t="s">
        <v>41</v>
      </c>
      <c r="F16" s="25"/>
      <c r="G16" s="25"/>
      <c r="H16" s="25"/>
      <c r="I16" s="25"/>
      <c r="J16" s="25"/>
      <c r="K16" s="25"/>
      <c r="L16" s="26">
        <v>17.809999999999999</v>
      </c>
      <c r="M16" s="25"/>
      <c r="P16" s="18"/>
    </row>
    <row r="17" spans="2:16" ht="15.75" x14ac:dyDescent="0.25">
      <c r="B17" s="63" t="s">
        <v>19</v>
      </c>
      <c r="C17" s="25"/>
      <c r="D17" s="25"/>
      <c r="E17" s="24" t="s">
        <v>20</v>
      </c>
      <c r="F17" s="25"/>
      <c r="G17" s="25"/>
      <c r="H17" s="25"/>
      <c r="I17" s="25"/>
      <c r="J17" s="25"/>
      <c r="K17" s="25"/>
      <c r="L17" s="26"/>
      <c r="M17" s="26">
        <v>84.65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K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>SUM(L16:L16)</f>
        <v>17.809999999999999</v>
      </c>
      <c r="M18" s="26">
        <f>SUM(M16:M17)</f>
        <v>84.65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3"/>
      <c r="D22" s="102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59"/>
      <c r="F27" s="53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py3sPjF/sVNwXnjEHWHjZnPEPVcP2TYGuJkMuobuI7J9f4+xkvXrp2CDYdoSQf/uFxzzveLX5MCJLbY1Bm2aYg==" saltValue="jOJDrImHNdIJfLi5TmWF9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P30"/>
  <sheetViews>
    <sheetView showGridLines="0" topLeftCell="C7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280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281</v>
      </c>
      <c r="E10" s="5"/>
      <c r="F10" s="5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30.75" x14ac:dyDescent="0.25">
      <c r="B16" s="63">
        <v>42864</v>
      </c>
      <c r="C16" s="25"/>
      <c r="D16" s="25"/>
      <c r="E16" s="24" t="s">
        <v>37</v>
      </c>
      <c r="F16" s="24"/>
      <c r="G16" s="68"/>
      <c r="H16" s="25"/>
      <c r="I16" s="25"/>
      <c r="J16" s="25"/>
      <c r="K16" s="25"/>
      <c r="L16" s="26">
        <v>630</v>
      </c>
      <c r="M16" s="25"/>
      <c r="P16" s="18">
        <v>39234</v>
      </c>
    </row>
    <row r="17" spans="2:16" ht="15.75" x14ac:dyDescent="0.25">
      <c r="B17" s="87" t="s">
        <v>19</v>
      </c>
      <c r="C17" s="25"/>
      <c r="D17" s="25"/>
      <c r="E17" s="24" t="s">
        <v>20</v>
      </c>
      <c r="F17" s="24"/>
      <c r="G17" s="68"/>
      <c r="H17" s="25"/>
      <c r="I17" s="25"/>
      <c r="J17" s="25"/>
      <c r="K17" s="25"/>
      <c r="L17" s="26"/>
      <c r="M17" s="26">
        <v>95.86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95.86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68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v>0</v>
      </c>
      <c r="I28" s="25">
        <v>0</v>
      </c>
      <c r="J28" s="25">
        <v>0</v>
      </c>
      <c r="K28" s="26">
        <f>SUM(K27:K27)</f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U4LKeOm5NUrd03R3MHhqYtQ58El9yBWe0dJYMG4RQoogxusxqXEPlhdA/nLMhqioQFbvWN2xj9vbUMhGmoL9TA==" saltValue="gB+1Y0kkI6nRlKnC3Z9y1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P29"/>
  <sheetViews>
    <sheetView showGridLines="0" topLeftCell="A13" zoomScale="75" zoomScaleNormal="75" workbookViewId="0">
      <selection activeCell="F19" sqref="F1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  <c r="F8" s="142"/>
    </row>
    <row r="9" spans="2:16" s="7" customFormat="1" ht="15.75" x14ac:dyDescent="0.25">
      <c r="B9" s="3" t="s">
        <v>1</v>
      </c>
      <c r="C9" s="3"/>
      <c r="D9" s="4" t="s">
        <v>208</v>
      </c>
      <c r="E9" s="11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126.12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K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>SUM(L16:L16)</f>
        <v>0</v>
      </c>
      <c r="M17" s="26">
        <f>SUM(M16)</f>
        <v>126.12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1"/>
      <c r="C26" s="58"/>
      <c r="D26" s="58"/>
      <c r="E26" s="59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LWZhg6AV83wo5HEbk5siFY5j/PIbh+TW5ZsPXMMFV8YpLBwyUu4WUXbv4s+fqq2VUqyhIGdhATuhA9Nc+eeF2Q==" saltValue="RC1VMXMi/+sic40k6J4Uc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7:P36"/>
  <sheetViews>
    <sheetView showGridLines="0" topLeftCell="C1" zoomScale="75" zoomScaleNormal="75" workbookViewId="0">
      <selection activeCell="F19" sqref="F19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282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283</v>
      </c>
      <c r="E10" s="5"/>
      <c r="F10" s="5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15.75" x14ac:dyDescent="0.25">
      <c r="B16" s="63">
        <v>42767</v>
      </c>
      <c r="C16" s="25"/>
      <c r="D16" s="25"/>
      <c r="E16" s="24" t="s">
        <v>84</v>
      </c>
      <c r="F16" s="25" t="s">
        <v>284</v>
      </c>
      <c r="G16" s="68">
        <v>10</v>
      </c>
      <c r="H16" s="25"/>
      <c r="I16" s="25"/>
      <c r="J16" s="25"/>
      <c r="K16" s="25"/>
      <c r="L16" s="26"/>
      <c r="M16" s="25"/>
      <c r="P16" s="18">
        <v>39234</v>
      </c>
    </row>
    <row r="17" spans="2:16" ht="15.75" x14ac:dyDescent="0.25">
      <c r="B17" s="63">
        <v>42772</v>
      </c>
      <c r="C17" s="25"/>
      <c r="D17" s="25"/>
      <c r="E17" s="24" t="s">
        <v>84</v>
      </c>
      <c r="F17" s="25" t="s">
        <v>285</v>
      </c>
      <c r="G17" s="68">
        <v>4</v>
      </c>
      <c r="H17" s="25"/>
      <c r="I17" s="25"/>
      <c r="J17" s="25"/>
      <c r="K17" s="25"/>
      <c r="L17" s="26"/>
      <c r="M17" s="25"/>
      <c r="P17" s="18"/>
    </row>
    <row r="18" spans="2:16" ht="30.75" x14ac:dyDescent="0.25">
      <c r="B18" s="63">
        <v>42788</v>
      </c>
      <c r="C18" s="25"/>
      <c r="D18" s="25"/>
      <c r="E18" s="24" t="s">
        <v>286</v>
      </c>
      <c r="F18" s="25" t="s">
        <v>287</v>
      </c>
      <c r="G18" s="68">
        <v>7</v>
      </c>
      <c r="H18" s="25"/>
      <c r="I18" s="25"/>
      <c r="J18" s="25"/>
      <c r="K18" s="25"/>
      <c r="L18" s="26"/>
      <c r="M18" s="25"/>
      <c r="P18" s="18"/>
    </row>
    <row r="19" spans="2:16" ht="30.75" x14ac:dyDescent="0.25">
      <c r="B19" s="63">
        <v>42795</v>
      </c>
      <c r="C19" s="25"/>
      <c r="D19" s="25"/>
      <c r="E19" s="24" t="s">
        <v>288</v>
      </c>
      <c r="F19" s="25" t="s">
        <v>284</v>
      </c>
      <c r="G19" s="68">
        <v>10</v>
      </c>
      <c r="H19" s="25"/>
      <c r="I19" s="25"/>
      <c r="J19" s="25"/>
      <c r="K19" s="25"/>
      <c r="L19" s="26"/>
      <c r="M19" s="25"/>
      <c r="P19" s="18"/>
    </row>
    <row r="20" spans="2:16" ht="15.75" x14ac:dyDescent="0.25">
      <c r="B20" s="63">
        <v>42800</v>
      </c>
      <c r="C20" s="25"/>
      <c r="D20" s="25"/>
      <c r="E20" s="24" t="s">
        <v>84</v>
      </c>
      <c r="F20" s="25" t="s">
        <v>285</v>
      </c>
      <c r="G20" s="68">
        <v>4</v>
      </c>
      <c r="H20" s="25"/>
      <c r="I20" s="25"/>
      <c r="J20" s="25"/>
      <c r="K20" s="25"/>
      <c r="L20" s="26"/>
      <c r="M20" s="25"/>
      <c r="P20" s="18"/>
    </row>
    <row r="21" spans="2:16" ht="30.75" x14ac:dyDescent="0.25">
      <c r="B21" s="63">
        <v>42801</v>
      </c>
      <c r="C21" s="25"/>
      <c r="D21" s="25"/>
      <c r="E21" s="24" t="s">
        <v>84</v>
      </c>
      <c r="F21" s="24" t="s">
        <v>289</v>
      </c>
      <c r="G21" s="68">
        <v>9</v>
      </c>
      <c r="H21" s="25"/>
      <c r="I21" s="25"/>
      <c r="J21" s="25"/>
      <c r="K21" s="25"/>
      <c r="L21" s="26"/>
      <c r="M21" s="25"/>
      <c r="P21" s="18"/>
    </row>
    <row r="22" spans="2:16" ht="15.75" x14ac:dyDescent="0.25">
      <c r="B22" s="63">
        <v>42821</v>
      </c>
      <c r="C22" s="25"/>
      <c r="D22" s="25"/>
      <c r="E22" s="24" t="s">
        <v>290</v>
      </c>
      <c r="F22" s="25" t="s">
        <v>284</v>
      </c>
      <c r="G22" s="68">
        <v>9</v>
      </c>
      <c r="H22" s="25"/>
      <c r="I22" s="25"/>
      <c r="J22" s="25"/>
      <c r="K22" s="25"/>
      <c r="L22" s="26"/>
      <c r="M22" s="25"/>
      <c r="P22" s="18"/>
    </row>
    <row r="23" spans="2:16" ht="15.75" x14ac:dyDescent="0.25">
      <c r="B23" s="63" t="s">
        <v>19</v>
      </c>
      <c r="C23" s="25"/>
      <c r="D23" s="25"/>
      <c r="E23" s="24" t="s">
        <v>20</v>
      </c>
      <c r="F23" s="25"/>
      <c r="G23" s="68"/>
      <c r="H23" s="25"/>
      <c r="I23" s="25"/>
      <c r="J23" s="25"/>
      <c r="K23" s="25"/>
      <c r="L23" s="26"/>
      <c r="M23" s="26">
        <v>96.17</v>
      </c>
      <c r="P23" s="18"/>
    </row>
    <row r="24" spans="2:16" ht="15.75" x14ac:dyDescent="0.25">
      <c r="B24" s="45"/>
      <c r="C24" s="21"/>
      <c r="D24" s="21"/>
      <c r="E24" s="21"/>
      <c r="F24" s="21" t="s">
        <v>21</v>
      </c>
      <c r="G24" s="25">
        <f>SUM(G16:G22)</f>
        <v>53</v>
      </c>
      <c r="H24" s="25">
        <f>SUM(H16:H16)</f>
        <v>0</v>
      </c>
      <c r="I24" s="25">
        <f>SUM(I16:I16)</f>
        <v>0</v>
      </c>
      <c r="J24" s="25">
        <f>SUM(J16:J16)</f>
        <v>0</v>
      </c>
      <c r="K24" s="26">
        <v>0</v>
      </c>
      <c r="L24" s="26">
        <f>SUM(L16:L16)</f>
        <v>0</v>
      </c>
      <c r="M24" s="26">
        <f>SUM(M16:M23)</f>
        <v>96.17</v>
      </c>
    </row>
    <row r="25" spans="2:16" ht="15.75" x14ac:dyDescent="0.25">
      <c r="B25" s="45"/>
      <c r="C25" s="21"/>
      <c r="D25" s="21"/>
      <c r="E25" s="21"/>
      <c r="F25" s="21" t="s">
        <v>22</v>
      </c>
      <c r="G25" s="26">
        <v>0.45</v>
      </c>
      <c r="H25" s="26">
        <v>0.24</v>
      </c>
      <c r="I25" s="26">
        <v>0.2</v>
      </c>
      <c r="J25" s="26">
        <v>0.05</v>
      </c>
      <c r="K25" s="29"/>
      <c r="L25" s="29"/>
      <c r="M25" s="29"/>
    </row>
    <row r="26" spans="2:16" ht="15.75" x14ac:dyDescent="0.25">
      <c r="B26" s="45"/>
      <c r="C26" s="21"/>
      <c r="D26" s="21"/>
      <c r="E26" s="21"/>
      <c r="F26" s="21" t="s">
        <v>23</v>
      </c>
      <c r="G26" s="26">
        <f>G24*G25</f>
        <v>23.85</v>
      </c>
      <c r="H26" s="26">
        <f>H24*H25</f>
        <v>0</v>
      </c>
      <c r="I26" s="26">
        <f>I24*I25</f>
        <v>0</v>
      </c>
      <c r="J26" s="26">
        <f>J24*J25</f>
        <v>0</v>
      </c>
      <c r="K26" s="29"/>
      <c r="L26" s="29"/>
      <c r="M26" s="29"/>
    </row>
    <row r="27" spans="2:16" ht="15.75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6" ht="15.75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2:16" ht="15.75" x14ac:dyDescent="0.25">
      <c r="B29" s="38" t="s">
        <v>24</v>
      </c>
      <c r="C29" s="38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6" ht="15.75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2:16" ht="47.25" x14ac:dyDescent="0.25">
      <c r="B31" s="185" t="s">
        <v>6</v>
      </c>
      <c r="C31" s="186"/>
      <c r="D31" s="187"/>
      <c r="E31" s="16" t="s">
        <v>7</v>
      </c>
      <c r="F31" s="16" t="s">
        <v>8</v>
      </c>
      <c r="G31" s="16" t="s">
        <v>9</v>
      </c>
      <c r="H31" s="16" t="s">
        <v>10</v>
      </c>
      <c r="I31" s="16" t="s">
        <v>11</v>
      </c>
      <c r="J31" s="16" t="s">
        <v>12</v>
      </c>
      <c r="K31" s="16" t="s">
        <v>13</v>
      </c>
      <c r="L31" s="16" t="s">
        <v>14</v>
      </c>
      <c r="M31" s="16" t="s">
        <v>15</v>
      </c>
    </row>
    <row r="32" spans="2:16" ht="31.5" x14ac:dyDescent="0.25">
      <c r="B32" s="42" t="s">
        <v>16</v>
      </c>
      <c r="C32" s="43" t="s">
        <v>17</v>
      </c>
      <c r="D32" s="43" t="s">
        <v>18</v>
      </c>
      <c r="E32" s="21"/>
      <c r="F32" s="21"/>
      <c r="G32" s="21"/>
      <c r="H32" s="21"/>
      <c r="I32" s="21"/>
      <c r="J32" s="21"/>
      <c r="K32" s="21"/>
      <c r="L32" s="21"/>
      <c r="M32" s="21"/>
    </row>
    <row r="33" spans="2:13" ht="15.75" x14ac:dyDescent="0.25">
      <c r="B33" s="76"/>
      <c r="C33" s="25"/>
      <c r="D33" s="25"/>
      <c r="E33" s="24"/>
      <c r="F33" s="68"/>
      <c r="G33" s="25"/>
      <c r="H33" s="25"/>
      <c r="I33" s="25"/>
      <c r="J33" s="25"/>
      <c r="K33" s="25"/>
      <c r="L33" s="26"/>
      <c r="M33" s="25"/>
    </row>
    <row r="34" spans="2:13" ht="15.75" x14ac:dyDescent="0.25">
      <c r="B34" s="45"/>
      <c r="C34" s="21"/>
      <c r="D34" s="21"/>
      <c r="E34" s="21"/>
      <c r="F34" s="21" t="s">
        <v>21</v>
      </c>
      <c r="G34" s="25">
        <f>SUM(G33:G33)</f>
        <v>0</v>
      </c>
      <c r="H34" s="25">
        <v>0</v>
      </c>
      <c r="I34" s="25">
        <v>0</v>
      </c>
      <c r="J34" s="25">
        <v>0</v>
      </c>
      <c r="K34" s="26">
        <f>SUM(K33:K33)</f>
        <v>0</v>
      </c>
      <c r="L34" s="26">
        <f>SUM(L33:L33)</f>
        <v>0</v>
      </c>
      <c r="M34" s="26">
        <f>SUM(M33:M33)</f>
        <v>0</v>
      </c>
    </row>
    <row r="35" spans="2:13" ht="15.75" x14ac:dyDescent="0.25">
      <c r="B35" s="45"/>
      <c r="C35" s="21"/>
      <c r="D35" s="21"/>
      <c r="E35" s="21"/>
      <c r="F35" s="21" t="s">
        <v>22</v>
      </c>
      <c r="G35" s="26">
        <v>0.45</v>
      </c>
      <c r="H35" s="26">
        <v>0.24</v>
      </c>
      <c r="I35" s="26">
        <v>0.2</v>
      </c>
      <c r="J35" s="26">
        <v>0.05</v>
      </c>
      <c r="K35" s="29"/>
      <c r="L35" s="29"/>
      <c r="M35" s="29"/>
    </row>
    <row r="36" spans="2:13" ht="15.75" x14ac:dyDescent="0.25">
      <c r="B36" s="45"/>
      <c r="C36" s="21"/>
      <c r="D36" s="21"/>
      <c r="E36" s="21"/>
      <c r="F36" s="21" t="s">
        <v>23</v>
      </c>
      <c r="G36" s="26">
        <f>G34*G35</f>
        <v>0</v>
      </c>
      <c r="H36" s="26">
        <f>H34*H35</f>
        <v>0</v>
      </c>
      <c r="I36" s="26">
        <f>I34*I35</f>
        <v>0</v>
      </c>
      <c r="J36" s="26">
        <f>J34*J35</f>
        <v>0</v>
      </c>
      <c r="K36" s="29"/>
      <c r="L36" s="29"/>
      <c r="M36" s="29"/>
    </row>
  </sheetData>
  <sheetProtection algorithmName="SHA-512" hashValue="/Nign1hJx2WlNJA8oa4Pv61cfPFnDGkrqxNainpXllLLOE8rY2W47TJPI2+vuGk8DGZ/YKTCVSxlOHhsqaJahw==" saltValue="m4xZGjEJvULZzqSrUaAohg==" spinCount="100000" sheet="1" objects="1" scenarios="1"/>
  <mergeCells count="3">
    <mergeCell ref="B7:D7"/>
    <mergeCell ref="B14:D14"/>
    <mergeCell ref="B31:D3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Q30"/>
  <sheetViews>
    <sheetView showGridLines="0" topLeftCell="A7" zoomScale="75" zoomScaleNormal="75" workbookViewId="0">
      <selection activeCell="F7" sqref="F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43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112.61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112.61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5Wp1x54FW8kA+F0xQe5YbXZt3h5BzLXsJ5W+12N1KoLmlkqNUH58nadTxJw7/XVIglOOFU13G08N1/ar+kSu4g==" saltValue="SmkyMi5ZI0sFbvHrSCzlC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7:P29"/>
  <sheetViews>
    <sheetView showGridLines="0" zoomScale="75" zoomScaleNormal="75" zoomScalePageLayoutView="75" workbookViewId="0">
      <selection activeCell="E6" sqref="E6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218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219</v>
      </c>
      <c r="E10" s="9"/>
      <c r="F10" s="5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97" t="s">
        <v>19</v>
      </c>
      <c r="C16" s="98"/>
      <c r="D16" s="98"/>
      <c r="E16" s="99" t="s">
        <v>20</v>
      </c>
      <c r="F16" s="100"/>
      <c r="G16" s="100"/>
      <c r="H16" s="100"/>
      <c r="I16" s="100"/>
      <c r="J16" s="100"/>
      <c r="K16" s="100"/>
      <c r="L16" s="101"/>
      <c r="M16" s="147">
        <v>111.66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SUM(M16)</f>
        <v>111.66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+1tDtByv824qJR/xd2sZRV4Q2AIPM32ZQN/EXBRf/PCG0l+jjjQtXn/09miLmQF7xhwuHlbBM42g+YRs4D9Jow==" saltValue="r8rCMTVa1vfzPMG2LqwCL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1F00-000000000000}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topLeftCell="A4" zoomScale="75" zoomScaleNormal="75" workbookViewId="0">
      <selection activeCell="K18" sqref="K18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220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221</v>
      </c>
      <c r="E10" s="9"/>
      <c r="F10" s="5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6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87" t="s">
        <v>222</v>
      </c>
      <c r="C16" s="148"/>
      <c r="D16" s="25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79"/>
      <c r="P16" s="18"/>
    </row>
    <row r="17" spans="2:16" ht="15.75" x14ac:dyDescent="0.25">
      <c r="B17" s="87" t="s">
        <v>19</v>
      </c>
      <c r="C17" s="148"/>
      <c r="D17" s="25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116.58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f>SUM(K16)</f>
        <v>0</v>
      </c>
      <c r="L18" s="26">
        <f>SUM(L16:L16)</f>
        <v>630</v>
      </c>
      <c r="M18" s="26">
        <f>SUM(M16:M17)</f>
        <v>116.58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3"/>
      <c r="D22" s="102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4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vm6WQS3wmZWlWxfhaU4QYXOHZLLZIpSjGmrCJHfP4EHg4oDWvnMY9+z0xuVb7XQsKysIhf8sBycRooYr1uUtkA==" saltValue="upSt8bxjaXd0wRznTxMjV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2000-000000000000}"/>
  </dataValidations>
  <pageMargins left="0.7" right="0.7" top="0.75" bottom="0.75" header="0.3" footer="0.3"/>
  <pageSetup paperSize="9" scale="64" orientation="landscape" r:id="rId1"/>
  <ignoredErrors>
    <ignoredError sqref="K18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29"/>
  <sheetViews>
    <sheetView showGridLines="0" topLeftCell="C7" zoomScale="75" zoomScaleNormal="75" workbookViewId="0">
      <selection activeCell="G15" sqref="G1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44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15.75" x14ac:dyDescent="0.25">
      <c r="B16" s="22" t="s">
        <v>19</v>
      </c>
      <c r="C16" s="23"/>
      <c r="D16" s="23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156.69</v>
      </c>
      <c r="P16" s="18">
        <v>39234</v>
      </c>
    </row>
    <row r="17" spans="2:13" ht="15.75" x14ac:dyDescent="0.25">
      <c r="B17" s="28"/>
      <c r="C17" s="28"/>
      <c r="D17" s="28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SUM(L16:L16)</f>
        <v>0</v>
      </c>
      <c r="M17" s="26">
        <f>SUM(M16)</f>
        <v>156.69</v>
      </c>
    </row>
    <row r="18" spans="2:13" ht="15.75" x14ac:dyDescent="0.25">
      <c r="B18" s="28"/>
      <c r="C18" s="28"/>
      <c r="D18" s="28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28"/>
      <c r="C19" s="28"/>
      <c r="D19" s="28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30"/>
      <c r="C20" s="30"/>
      <c r="D20" s="30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1" t="s">
        <v>24</v>
      </c>
      <c r="C22" s="31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4" t="s">
        <v>6</v>
      </c>
      <c r="C24" s="184"/>
      <c r="D24" s="184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19" t="s">
        <v>16</v>
      </c>
      <c r="C25" s="20" t="s">
        <v>17</v>
      </c>
      <c r="D25" s="20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32"/>
      <c r="C26" s="23"/>
      <c r="D26" s="23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28"/>
      <c r="C27" s="28"/>
      <c r="D27" s="28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28"/>
      <c r="C28" s="28"/>
      <c r="D28" s="28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28"/>
      <c r="C29" s="28"/>
      <c r="D29" s="28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URC1XU7ME+HggygG6NiP7pRM3+3qcWkHsuvuetXwKnkZJ+y3kitmdfn7j34hza0O0oXiJsZCId1EkDz/t12aJw==" saltValue="CSX5qKGaWe65GuK4/0+/D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7:P29"/>
  <sheetViews>
    <sheetView showGridLines="0" topLeftCell="A4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6" customWidth="1"/>
    <col min="3" max="4" width="12.7109375" customWidth="1"/>
    <col min="5" max="5" width="32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245</v>
      </c>
      <c r="E9" s="40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5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43.26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SUM(M16)</f>
        <v>43.26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3ezv8/hGUeS7nUH5TIjcU//RehZKFVfkZKRsgnUAidZ6O3eBGT4oD1xvhFdcq4pwDIC4o1IrNHq+KVHsuqy28A==" saltValue="SXwc2cNu4OnVwHCVNMRyU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200-000000000000}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topLeftCell="A7" zoomScale="75" zoomScaleNormal="75" workbookViewId="0">
      <selection activeCell="D16" sqref="D16"/>
    </sheetView>
  </sheetViews>
  <sheetFormatPr defaultRowHeight="15" x14ac:dyDescent="0.2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291</v>
      </c>
      <c r="E9" s="11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292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6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6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172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99.39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SUM(L16:L16)</f>
        <v>0</v>
      </c>
      <c r="M17" s="26">
        <f>SUM(M16:M16)</f>
        <v>99.39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55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173"/>
      <c r="C26" s="145"/>
      <c r="D26" s="145"/>
      <c r="E26" s="94"/>
      <c r="F26" s="68"/>
      <c r="G26" s="68"/>
      <c r="H26" s="68"/>
      <c r="I26" s="68"/>
      <c r="J26" s="68"/>
      <c r="K26" s="68"/>
      <c r="L26" s="146"/>
      <c r="M26" s="68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OzKrFcVbq6x+QcI4GdWPYu10sZF8fOtv4YIHMstMgpQgf4KOQFBN/lS2cO5bLd/kPzEGv51a4i1YC47SZoKpwA==" saltValue="Hp8qQuVOLlVV/YW/D+ceJ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3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P29"/>
  <sheetViews>
    <sheetView showGridLines="0" topLeftCell="A4" zoomScale="75" zoomScaleNormal="75" workbookViewId="0">
      <selection activeCell="J7" sqref="J7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293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294</v>
      </c>
      <c r="E10" s="9"/>
      <c r="F10" s="11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74">
        <v>42865</v>
      </c>
      <c r="C16" s="139"/>
      <c r="D16" s="139"/>
      <c r="E16" s="59" t="s">
        <v>37</v>
      </c>
      <c r="F16" s="59"/>
      <c r="G16" s="53"/>
      <c r="H16" s="53"/>
      <c r="I16" s="53"/>
      <c r="J16" s="53"/>
      <c r="K16" s="54"/>
      <c r="L16" s="54">
        <v>630</v>
      </c>
      <c r="M16" s="54"/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SUM(L16)</f>
        <v>630</v>
      </c>
      <c r="M17" s="26">
        <f>SUM(M16)</f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13"/>
      <c r="D21" s="13"/>
      <c r="E21" s="13"/>
      <c r="F21" s="13"/>
      <c r="G21" s="160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785DpEIP+fgzdRUVzlOh412ewRf+4L43pxwzP3EB8mDbpkDI9h0sm3Qs0cD2jCY99Vn4FZiE37Qw1iLeMi44RA==" saltValue="CkqqBJvZrMqvCdplicaJl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400-000000000000}"/>
  </dataValidation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29"/>
  <sheetViews>
    <sheetView showGridLines="0" topLeftCell="C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285156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6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6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6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6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6" ht="18" x14ac:dyDescent="0.25">
      <c r="A7" s="103"/>
      <c r="B7" s="191" t="s">
        <v>0</v>
      </c>
      <c r="C7" s="191"/>
      <c r="D7" s="191"/>
      <c r="E7" s="103"/>
      <c r="F7" s="103"/>
      <c r="G7" s="103"/>
      <c r="H7" s="103"/>
      <c r="I7" s="103"/>
      <c r="J7" s="103"/>
      <c r="K7" s="103"/>
      <c r="L7" s="103"/>
      <c r="M7" s="103"/>
    </row>
    <row r="8" spans="1:16" ht="16.5" x14ac:dyDescent="0.25">
      <c r="A8" s="103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6" s="7" customFormat="1" ht="15.75" x14ac:dyDescent="0.25">
      <c r="A9" s="105"/>
      <c r="B9" s="106" t="s">
        <v>1</v>
      </c>
      <c r="C9" s="106"/>
      <c r="D9" s="107" t="s">
        <v>124</v>
      </c>
      <c r="E9" s="108"/>
      <c r="F9" s="109"/>
      <c r="G9" s="109"/>
      <c r="H9" s="105"/>
      <c r="I9" s="105"/>
      <c r="J9" s="105"/>
      <c r="K9" s="109"/>
      <c r="L9" s="109"/>
      <c r="M9" s="109"/>
    </row>
    <row r="10" spans="1:16" s="7" customFormat="1" ht="15.75" x14ac:dyDescent="0.25">
      <c r="A10" s="105"/>
      <c r="B10" s="106" t="s">
        <v>3</v>
      </c>
      <c r="C10" s="106"/>
      <c r="D10" s="110" t="s">
        <v>4</v>
      </c>
      <c r="E10" s="111"/>
      <c r="F10" s="109"/>
      <c r="G10" s="109"/>
      <c r="H10" s="105"/>
      <c r="I10" s="105"/>
      <c r="J10" s="105"/>
      <c r="K10" s="109"/>
      <c r="L10" s="109"/>
      <c r="M10" s="109"/>
    </row>
    <row r="11" spans="1:16" s="7" customFormat="1" ht="15.75" x14ac:dyDescent="0.25">
      <c r="A11" s="105"/>
      <c r="B11" s="106"/>
      <c r="C11" s="106"/>
      <c r="D11" s="112"/>
      <c r="E11" s="113"/>
      <c r="F11" s="109"/>
      <c r="G11" s="109"/>
      <c r="H11" s="105"/>
      <c r="I11" s="105"/>
      <c r="J11" s="105"/>
      <c r="K11" s="109"/>
      <c r="L11" s="109"/>
      <c r="M11" s="109"/>
    </row>
    <row r="12" spans="1:16" s="7" customFormat="1" ht="15.75" x14ac:dyDescent="0.25">
      <c r="A12" s="105"/>
      <c r="B12" s="114" t="s">
        <v>5</v>
      </c>
      <c r="C12" s="115"/>
      <c r="D12" s="112"/>
      <c r="E12" s="113"/>
      <c r="F12" s="109"/>
      <c r="G12" s="109"/>
      <c r="H12" s="105"/>
      <c r="I12" s="105"/>
      <c r="J12" s="105"/>
      <c r="K12" s="109"/>
      <c r="L12" s="109"/>
      <c r="M12" s="109"/>
    </row>
    <row r="13" spans="1:16" s="7" customFormat="1" ht="14.2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6" ht="47.25" x14ac:dyDescent="0.25">
      <c r="A14" s="103"/>
      <c r="B14" s="192" t="s">
        <v>6</v>
      </c>
      <c r="C14" s="193"/>
      <c r="D14" s="194"/>
      <c r="E14" s="116" t="s">
        <v>7</v>
      </c>
      <c r="F14" s="116" t="s">
        <v>8</v>
      </c>
      <c r="G14" s="116" t="s">
        <v>9</v>
      </c>
      <c r="H14" s="116" t="s">
        <v>10</v>
      </c>
      <c r="I14" s="116" t="s">
        <v>11</v>
      </c>
      <c r="J14" s="116" t="s">
        <v>12</v>
      </c>
      <c r="K14" s="116" t="s">
        <v>13</v>
      </c>
      <c r="L14" s="116" t="s">
        <v>14</v>
      </c>
      <c r="M14" s="116" t="s">
        <v>15</v>
      </c>
      <c r="N14" s="17"/>
      <c r="P14" s="18">
        <v>39173</v>
      </c>
    </row>
    <row r="15" spans="1:16" ht="31.5" x14ac:dyDescent="0.25">
      <c r="A15" s="103"/>
      <c r="B15" s="117" t="s">
        <v>16</v>
      </c>
      <c r="C15" s="118" t="s">
        <v>17</v>
      </c>
      <c r="D15" s="118" t="s">
        <v>18</v>
      </c>
      <c r="E15" s="119"/>
      <c r="F15" s="119"/>
      <c r="G15" s="119"/>
      <c r="H15" s="119"/>
      <c r="I15" s="119"/>
      <c r="J15" s="119"/>
      <c r="K15" s="119"/>
      <c r="L15" s="119"/>
      <c r="M15" s="119"/>
      <c r="P15" s="18">
        <v>39203</v>
      </c>
    </row>
    <row r="16" spans="1:16" ht="15.75" x14ac:dyDescent="0.25">
      <c r="A16" s="103"/>
      <c r="B16" s="120" t="s">
        <v>19</v>
      </c>
      <c r="C16" s="23"/>
      <c r="D16" s="23"/>
      <c r="E16" s="24" t="s">
        <v>20</v>
      </c>
      <c r="F16" s="25"/>
      <c r="G16" s="25"/>
      <c r="H16" s="25"/>
      <c r="I16" s="25"/>
      <c r="J16" s="25"/>
      <c r="K16" s="25"/>
      <c r="L16" s="26"/>
      <c r="M16" s="54">
        <v>102.39</v>
      </c>
      <c r="P16" s="18"/>
    </row>
    <row r="17" spans="1:13" ht="15.75" x14ac:dyDescent="0.25">
      <c r="A17" s="103"/>
      <c r="B17" s="121"/>
      <c r="C17" s="119"/>
      <c r="D17" s="119"/>
      <c r="E17" s="119"/>
      <c r="F17" s="119" t="s">
        <v>21</v>
      </c>
      <c r="G17" s="122">
        <v>0</v>
      </c>
      <c r="H17" s="122">
        <v>0</v>
      </c>
      <c r="I17" s="122">
        <v>0</v>
      </c>
      <c r="J17" s="122">
        <v>0</v>
      </c>
      <c r="K17" s="123">
        <v>0</v>
      </c>
      <c r="L17" s="123">
        <f>SUM(L16:L16)</f>
        <v>0</v>
      </c>
      <c r="M17" s="123">
        <f>SUM(M16:M16)</f>
        <v>102.39</v>
      </c>
    </row>
    <row r="18" spans="1:13" ht="15.75" x14ac:dyDescent="0.25">
      <c r="A18" s="103"/>
      <c r="B18" s="121"/>
      <c r="C18" s="119"/>
      <c r="D18" s="119"/>
      <c r="E18" s="119"/>
      <c r="F18" s="119" t="s">
        <v>22</v>
      </c>
      <c r="G18" s="123">
        <v>0.45</v>
      </c>
      <c r="H18" s="123">
        <v>0.24</v>
      </c>
      <c r="I18" s="123">
        <v>0.2</v>
      </c>
      <c r="J18" s="123">
        <v>0.05</v>
      </c>
      <c r="K18" s="124"/>
      <c r="L18" s="124"/>
      <c r="M18" s="124"/>
    </row>
    <row r="19" spans="1:13" ht="15.75" x14ac:dyDescent="0.25">
      <c r="A19" s="103"/>
      <c r="B19" s="121"/>
      <c r="C19" s="119"/>
      <c r="D19" s="119"/>
      <c r="E19" s="119"/>
      <c r="F19" s="119" t="s">
        <v>23</v>
      </c>
      <c r="G19" s="123">
        <f>G17*G18</f>
        <v>0</v>
      </c>
      <c r="H19" s="123">
        <f>H17*H18</f>
        <v>0</v>
      </c>
      <c r="I19" s="123">
        <f>I17*I18</f>
        <v>0</v>
      </c>
      <c r="J19" s="123">
        <f>J17*J18</f>
        <v>0</v>
      </c>
      <c r="K19" s="124"/>
      <c r="L19" s="124"/>
      <c r="M19" s="124"/>
    </row>
    <row r="20" spans="1:13" ht="15.75" x14ac:dyDescent="0.25">
      <c r="A20" s="103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 x14ac:dyDescent="0.25">
      <c r="A21" s="103"/>
      <c r="B21" s="106"/>
      <c r="C21" s="106"/>
      <c r="D21" s="12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 x14ac:dyDescent="0.25">
      <c r="A22" s="103"/>
      <c r="B22" s="126" t="s">
        <v>24</v>
      </c>
      <c r="C22" s="126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5.75" x14ac:dyDescent="0.25">
      <c r="A23" s="103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 x14ac:dyDescent="0.25">
      <c r="A24" s="103"/>
      <c r="B24" s="192" t="s">
        <v>6</v>
      </c>
      <c r="C24" s="193"/>
      <c r="D24" s="194"/>
      <c r="E24" s="116" t="s">
        <v>7</v>
      </c>
      <c r="F24" s="116" t="s">
        <v>8</v>
      </c>
      <c r="G24" s="116" t="s">
        <v>9</v>
      </c>
      <c r="H24" s="116" t="s">
        <v>10</v>
      </c>
      <c r="I24" s="116" t="s">
        <v>11</v>
      </c>
      <c r="J24" s="116" t="s">
        <v>12</v>
      </c>
      <c r="K24" s="116" t="s">
        <v>13</v>
      </c>
      <c r="L24" s="116" t="s">
        <v>14</v>
      </c>
      <c r="M24" s="116" t="s">
        <v>15</v>
      </c>
    </row>
    <row r="25" spans="1:13" ht="31.5" x14ac:dyDescent="0.25">
      <c r="A25" s="103"/>
      <c r="B25" s="117" t="s">
        <v>16</v>
      </c>
      <c r="C25" s="118" t="s">
        <v>17</v>
      </c>
      <c r="D25" s="118" t="s">
        <v>18</v>
      </c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ht="15.75" x14ac:dyDescent="0.25">
      <c r="A26" s="103"/>
      <c r="B26" s="127"/>
      <c r="C26" s="128"/>
      <c r="D26" s="128"/>
      <c r="E26" s="129"/>
      <c r="F26" s="122"/>
      <c r="G26" s="122"/>
      <c r="H26" s="122"/>
      <c r="I26" s="122"/>
      <c r="J26" s="122"/>
      <c r="K26" s="123"/>
      <c r="L26" s="123"/>
      <c r="M26" s="123"/>
    </row>
    <row r="27" spans="1:13" ht="15.75" x14ac:dyDescent="0.25">
      <c r="A27" s="103"/>
      <c r="B27" s="121"/>
      <c r="C27" s="119"/>
      <c r="D27" s="119"/>
      <c r="E27" s="119"/>
      <c r="F27" s="119" t="s">
        <v>21</v>
      </c>
      <c r="G27" s="122">
        <f>SUM(G26:G26)</f>
        <v>0</v>
      </c>
      <c r="H27" s="122">
        <f>SUM(H26:H26)</f>
        <v>0</v>
      </c>
      <c r="I27" s="122">
        <f>SUM(I26:I26)</f>
        <v>0</v>
      </c>
      <c r="J27" s="122">
        <f>SUM(J26:J26)</f>
        <v>0</v>
      </c>
      <c r="K27" s="123">
        <v>0</v>
      </c>
      <c r="L27" s="123">
        <f>SUM(L26:L26)</f>
        <v>0</v>
      </c>
      <c r="M27" s="123">
        <f>SUM(M26:M26)</f>
        <v>0</v>
      </c>
    </row>
    <row r="28" spans="1:13" ht="15.75" x14ac:dyDescent="0.25">
      <c r="A28" s="103"/>
      <c r="B28" s="121"/>
      <c r="C28" s="119"/>
      <c r="D28" s="119"/>
      <c r="E28" s="119"/>
      <c r="F28" s="119" t="s">
        <v>22</v>
      </c>
      <c r="G28" s="123">
        <v>0.45</v>
      </c>
      <c r="H28" s="123">
        <v>0.24</v>
      </c>
      <c r="I28" s="123">
        <v>0.2</v>
      </c>
      <c r="J28" s="123">
        <v>0.05</v>
      </c>
      <c r="K28" s="124"/>
      <c r="L28" s="124"/>
      <c r="M28" s="124"/>
    </row>
    <row r="29" spans="1:13" ht="15.75" x14ac:dyDescent="0.25">
      <c r="A29" s="103"/>
      <c r="B29" s="121"/>
      <c r="C29" s="119"/>
      <c r="D29" s="119"/>
      <c r="E29" s="119"/>
      <c r="F29" s="119" t="s">
        <v>23</v>
      </c>
      <c r="G29" s="123">
        <f>G27*G28</f>
        <v>0</v>
      </c>
      <c r="H29" s="123">
        <f>H27*H28</f>
        <v>0</v>
      </c>
      <c r="I29" s="123">
        <f>I27*I28</f>
        <v>0</v>
      </c>
      <c r="J29" s="123">
        <f>J27*J28</f>
        <v>0</v>
      </c>
      <c r="K29" s="124"/>
      <c r="L29" s="124"/>
      <c r="M29" s="124"/>
    </row>
  </sheetData>
  <sheetProtection algorithmName="SHA-512" hashValue="DpKXquMYHr6LXGW1IYofN0/OBikpgLjMIi8m84EAqvu9b1KRpnEZzG8wmTvLprmTyEofw3YUxwkavzhz27Jdnw==" saltValue="uMJfA3t2n1TpwUByfMi5D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0000000-0002-0000-25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7:P30"/>
  <sheetViews>
    <sheetView showGridLines="0" topLeftCell="C4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247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248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42866</v>
      </c>
      <c r="C16" s="65"/>
      <c r="D16" s="65"/>
      <c r="E16" s="70" t="s">
        <v>37</v>
      </c>
      <c r="F16" s="70"/>
      <c r="G16" s="71"/>
      <c r="H16" s="71"/>
      <c r="I16" s="71"/>
      <c r="J16" s="71"/>
      <c r="K16" s="71"/>
      <c r="L16" s="72">
        <v>630</v>
      </c>
      <c r="M16" s="71"/>
      <c r="P16" s="18"/>
    </row>
    <row r="17" spans="2:16" ht="15.75" x14ac:dyDescent="0.25">
      <c r="B17" s="64" t="s">
        <v>19</v>
      </c>
      <c r="C17" s="65"/>
      <c r="D17" s="65"/>
      <c r="E17" s="70" t="s">
        <v>20</v>
      </c>
      <c r="F17" s="70"/>
      <c r="G17" s="71"/>
      <c r="H17" s="71"/>
      <c r="I17" s="71"/>
      <c r="J17" s="71"/>
      <c r="K17" s="71"/>
      <c r="L17" s="72"/>
      <c r="M17" s="81">
        <v>97.14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97.14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24"/>
      <c r="F27" s="24"/>
      <c r="G27" s="25"/>
      <c r="H27" s="25"/>
      <c r="I27" s="25"/>
      <c r="J27" s="25"/>
      <c r="K27" s="27"/>
      <c r="L27" s="75"/>
      <c r="M27" s="158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TK49vWfCvA2KVHRKDD1W1u2NClf8uSkb45tco5akbG/mg4pJd3BfsHPJtsZTRHGvoLAe3kd2JtJJ3YRXB7OIqA==" saltValue="GC4Pm3aJpcv8xwY2aF4bq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P29"/>
  <sheetViews>
    <sheetView showGridLines="0" topLeftCell="A13" zoomScale="75" zoomScaleNormal="75" workbookViewId="0">
      <selection activeCell="E37" sqref="E3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116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117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1"/>
      <c r="C16" s="58"/>
      <c r="D16" s="58"/>
      <c r="E16" s="59"/>
      <c r="F16" s="53"/>
      <c r="G16" s="53"/>
      <c r="H16" s="53"/>
      <c r="I16" s="53"/>
      <c r="J16" s="53"/>
      <c r="K16" s="54"/>
      <c r="L16" s="54"/>
      <c r="M16" s="54"/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M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2+kSCGGnT3Rz1rqyXC/Os+816Nv/ztzxezq2lZVtnM2eEWB8j5pbjMT7FyXOPMePrbW6kBVdYTzcMtVd8+wEnA==" saltValue="qDDdQokMgOZpooqI7gIjX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03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7:P35"/>
  <sheetViews>
    <sheetView showGridLines="0" topLeftCell="A4" zoomScale="75" zoomScaleNormal="75" workbookViewId="0">
      <selection activeCell="F12" sqref="F12"/>
    </sheetView>
  </sheetViews>
  <sheetFormatPr defaultRowHeight="15" x14ac:dyDescent="0.25"/>
  <cols>
    <col min="1" max="1" width="9.7109375" customWidth="1"/>
    <col min="2" max="2" width="16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125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29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s="92" customFormat="1" ht="30.75" x14ac:dyDescent="0.25">
      <c r="B16" s="90" t="s">
        <v>126</v>
      </c>
      <c r="C16" s="91"/>
      <c r="D16" s="91"/>
      <c r="E16" s="94" t="s">
        <v>127</v>
      </c>
      <c r="F16" s="68" t="s">
        <v>128</v>
      </c>
      <c r="G16" s="68">
        <v>146</v>
      </c>
      <c r="H16" s="68"/>
      <c r="I16" s="68"/>
      <c r="J16" s="68"/>
      <c r="K16" s="68"/>
      <c r="L16" s="68"/>
      <c r="M16" s="68"/>
      <c r="P16" s="93"/>
    </row>
    <row r="17" spans="2:16" s="92" customFormat="1" ht="30.75" x14ac:dyDescent="0.25">
      <c r="B17" s="90" t="s">
        <v>129</v>
      </c>
      <c r="C17" s="91"/>
      <c r="D17" s="91"/>
      <c r="E17" s="94" t="s">
        <v>130</v>
      </c>
      <c r="F17" s="68" t="s">
        <v>128</v>
      </c>
      <c r="G17" s="68">
        <v>146</v>
      </c>
      <c r="H17" s="68"/>
      <c r="I17" s="68"/>
      <c r="J17" s="68"/>
      <c r="K17" s="68"/>
      <c r="L17" s="68"/>
      <c r="M17" s="68"/>
      <c r="P17" s="93"/>
    </row>
    <row r="18" spans="2:16" s="92" customFormat="1" ht="30.75" x14ac:dyDescent="0.25">
      <c r="B18" s="90" t="s">
        <v>131</v>
      </c>
      <c r="C18" s="91"/>
      <c r="D18" s="91"/>
      <c r="E18" s="94" t="s">
        <v>132</v>
      </c>
      <c r="F18" s="68" t="s">
        <v>128</v>
      </c>
      <c r="G18" s="68">
        <v>146</v>
      </c>
      <c r="H18" s="68"/>
      <c r="I18" s="68"/>
      <c r="J18" s="68"/>
      <c r="K18" s="68"/>
      <c r="L18" s="68"/>
      <c r="M18" s="68"/>
      <c r="P18" s="93"/>
    </row>
    <row r="19" spans="2:16" s="92" customFormat="1" ht="45.75" x14ac:dyDescent="0.25">
      <c r="B19" s="90" t="s">
        <v>133</v>
      </c>
      <c r="C19" s="91"/>
      <c r="D19" s="91"/>
      <c r="E19" s="94" t="s">
        <v>134</v>
      </c>
      <c r="F19" s="94" t="s">
        <v>135</v>
      </c>
      <c r="G19" s="68">
        <v>146</v>
      </c>
      <c r="H19" s="68"/>
      <c r="I19" s="68"/>
      <c r="J19" s="68"/>
      <c r="K19" s="68"/>
      <c r="L19" s="68"/>
      <c r="M19" s="68"/>
      <c r="P19" s="93"/>
    </row>
    <row r="20" spans="2:16" s="92" customFormat="1" ht="15.75" x14ac:dyDescent="0.25">
      <c r="B20" s="90" t="s">
        <v>136</v>
      </c>
      <c r="C20" s="91"/>
      <c r="D20" s="91"/>
      <c r="E20" s="94" t="s">
        <v>137</v>
      </c>
      <c r="F20" s="68" t="s">
        <v>128</v>
      </c>
      <c r="G20" s="68">
        <v>146</v>
      </c>
      <c r="H20" s="68"/>
      <c r="I20" s="68"/>
      <c r="J20" s="68"/>
      <c r="K20" s="68"/>
      <c r="L20" s="68"/>
      <c r="M20" s="68"/>
      <c r="P20" s="93"/>
    </row>
    <row r="21" spans="2:16" s="92" customFormat="1" ht="15.75" x14ac:dyDescent="0.25">
      <c r="B21" s="90" t="s">
        <v>138</v>
      </c>
      <c r="C21" s="91"/>
      <c r="D21" s="91"/>
      <c r="E21" s="94" t="s">
        <v>139</v>
      </c>
      <c r="F21" s="68" t="s">
        <v>128</v>
      </c>
      <c r="G21" s="68">
        <v>146</v>
      </c>
      <c r="H21" s="68"/>
      <c r="I21" s="68"/>
      <c r="J21" s="68"/>
      <c r="K21" s="68"/>
      <c r="L21" s="68"/>
      <c r="M21" s="68"/>
      <c r="P21" s="93"/>
    </row>
    <row r="22" spans="2:16" s="92" customFormat="1" ht="15.75" x14ac:dyDescent="0.25">
      <c r="B22" s="90" t="s">
        <v>140</v>
      </c>
      <c r="C22" s="91"/>
      <c r="D22" s="91"/>
      <c r="E22" s="94" t="s">
        <v>137</v>
      </c>
      <c r="F22" s="68" t="s">
        <v>128</v>
      </c>
      <c r="G22" s="68">
        <v>146</v>
      </c>
      <c r="H22" s="68"/>
      <c r="I22" s="68"/>
      <c r="J22" s="68"/>
      <c r="K22" s="68"/>
      <c r="L22" s="68"/>
      <c r="M22" s="68"/>
      <c r="P22" s="93"/>
    </row>
    <row r="23" spans="2:16" ht="15.75" x14ac:dyDescent="0.25">
      <c r="B23" s="45"/>
      <c r="C23" s="21"/>
      <c r="D23" s="21"/>
      <c r="E23" s="21"/>
      <c r="F23" s="21" t="s">
        <v>21</v>
      </c>
      <c r="G23" s="25">
        <f>SUM(G16:G22)</f>
        <v>1022</v>
      </c>
      <c r="H23" s="25">
        <v>0</v>
      </c>
      <c r="I23" s="25">
        <v>0</v>
      </c>
      <c r="J23" s="25">
        <v>0</v>
      </c>
      <c r="K23" s="26">
        <v>0</v>
      </c>
      <c r="L23" s="26">
        <v>0</v>
      </c>
      <c r="M23" s="26">
        <v>0</v>
      </c>
    </row>
    <row r="24" spans="2:16" ht="15.75" x14ac:dyDescent="0.25">
      <c r="B24" s="45"/>
      <c r="C24" s="21"/>
      <c r="D24" s="21"/>
      <c r="E24" s="21"/>
      <c r="F24" s="21" t="s">
        <v>22</v>
      </c>
      <c r="G24" s="26">
        <v>0.45</v>
      </c>
      <c r="H24" s="26">
        <v>0.24</v>
      </c>
      <c r="I24" s="26">
        <v>0.2</v>
      </c>
      <c r="J24" s="26">
        <v>0.05</v>
      </c>
      <c r="K24" s="29"/>
      <c r="L24" s="29"/>
      <c r="M24" s="29"/>
    </row>
    <row r="25" spans="2:16" ht="15.75" x14ac:dyDescent="0.25">
      <c r="B25" s="45"/>
      <c r="C25" s="21"/>
      <c r="D25" s="21"/>
      <c r="E25" s="21"/>
      <c r="F25" s="21" t="s">
        <v>23</v>
      </c>
      <c r="G25" s="26">
        <f>G23*G24</f>
        <v>459.90000000000003</v>
      </c>
      <c r="H25" s="26">
        <f>H23*H24</f>
        <v>0</v>
      </c>
      <c r="I25" s="26">
        <f>I23*I24</f>
        <v>0</v>
      </c>
      <c r="J25" s="26">
        <f>J23*J24</f>
        <v>0</v>
      </c>
      <c r="K25" s="29"/>
      <c r="L25" s="29"/>
      <c r="M25" s="29"/>
    </row>
    <row r="26" spans="2:16" ht="15.75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6" ht="15.75" x14ac:dyDescent="0.25">
      <c r="B27" s="3"/>
      <c r="C27" s="13"/>
      <c r="D27" s="102"/>
      <c r="E27" s="13"/>
      <c r="F27" s="13"/>
      <c r="G27" s="13"/>
      <c r="H27" s="13"/>
      <c r="I27" s="13"/>
      <c r="J27" s="13"/>
      <c r="K27" s="13"/>
      <c r="L27" s="13"/>
      <c r="M27" s="13"/>
    </row>
    <row r="28" spans="2:16" ht="15.75" x14ac:dyDescent="0.25">
      <c r="B28" s="38" t="s">
        <v>24</v>
      </c>
      <c r="C28" s="38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2:16" ht="15.75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6" ht="47.25" x14ac:dyDescent="0.25">
      <c r="B30" s="185" t="s">
        <v>6</v>
      </c>
      <c r="C30" s="186"/>
      <c r="D30" s="187"/>
      <c r="E30" s="16" t="s">
        <v>7</v>
      </c>
      <c r="F30" s="16" t="s">
        <v>8</v>
      </c>
      <c r="G30" s="16" t="s">
        <v>9</v>
      </c>
      <c r="H30" s="16" t="s">
        <v>10</v>
      </c>
      <c r="I30" s="16" t="s">
        <v>11</v>
      </c>
      <c r="J30" s="16" t="s">
        <v>12</v>
      </c>
      <c r="K30" s="16" t="s">
        <v>13</v>
      </c>
      <c r="L30" s="16" t="s">
        <v>14</v>
      </c>
      <c r="M30" s="16" t="s">
        <v>15</v>
      </c>
    </row>
    <row r="31" spans="2:16" ht="31.5" x14ac:dyDescent="0.25">
      <c r="B31" s="42" t="s">
        <v>16</v>
      </c>
      <c r="C31" s="43" t="s">
        <v>17</v>
      </c>
      <c r="D31" s="43" t="s">
        <v>18</v>
      </c>
      <c r="E31" s="21"/>
      <c r="F31" s="21"/>
      <c r="G31" s="21"/>
      <c r="H31" s="21"/>
      <c r="I31" s="21"/>
      <c r="J31" s="21"/>
      <c r="K31" s="21"/>
      <c r="L31" s="21"/>
      <c r="M31" s="21"/>
    </row>
    <row r="32" spans="2:16" ht="15.75" x14ac:dyDescent="0.25">
      <c r="B32" s="130"/>
      <c r="C32" s="23"/>
      <c r="D32" s="23"/>
      <c r="E32" s="59"/>
      <c r="F32" s="23"/>
      <c r="G32" s="23"/>
      <c r="H32" s="23"/>
      <c r="I32" s="23"/>
      <c r="J32" s="23"/>
      <c r="K32" s="23"/>
      <c r="L32" s="79"/>
      <c r="M32" s="23"/>
    </row>
    <row r="33" spans="2:13" ht="15.75" x14ac:dyDescent="0.25">
      <c r="B33" s="45"/>
      <c r="C33" s="21"/>
      <c r="D33" s="21"/>
      <c r="E33" s="21"/>
      <c r="F33" s="21" t="s">
        <v>21</v>
      </c>
      <c r="G33" s="25">
        <f>SUM(G32:G32)</f>
        <v>0</v>
      </c>
      <c r="H33" s="25">
        <f>SUM(H32:H32)</f>
        <v>0</v>
      </c>
      <c r="I33" s="25">
        <f>SUM(I32:I32)</f>
        <v>0</v>
      </c>
      <c r="J33" s="25">
        <f>SUM(J32:J32)</f>
        <v>0</v>
      </c>
      <c r="K33" s="26">
        <v>0</v>
      </c>
      <c r="L33" s="26">
        <f>SUM(L32:L32)</f>
        <v>0</v>
      </c>
      <c r="M33" s="26">
        <f>SUM(M32:M32)</f>
        <v>0</v>
      </c>
    </row>
    <row r="34" spans="2:13" ht="15.75" x14ac:dyDescent="0.25">
      <c r="B34" s="45"/>
      <c r="C34" s="21"/>
      <c r="D34" s="21"/>
      <c r="E34" s="21"/>
      <c r="F34" s="21" t="s">
        <v>22</v>
      </c>
      <c r="G34" s="26">
        <v>0.45</v>
      </c>
      <c r="H34" s="26">
        <v>0.24</v>
      </c>
      <c r="I34" s="26">
        <v>0.2</v>
      </c>
      <c r="J34" s="26">
        <v>0.05</v>
      </c>
      <c r="K34" s="29"/>
      <c r="L34" s="29"/>
      <c r="M34" s="29"/>
    </row>
    <row r="35" spans="2:13" ht="15.75" x14ac:dyDescent="0.25">
      <c r="B35" s="45"/>
      <c r="C35" s="21"/>
      <c r="D35" s="21"/>
      <c r="E35" s="21"/>
      <c r="F35" s="21" t="s">
        <v>23</v>
      </c>
      <c r="G35" s="26">
        <f>G33*G34</f>
        <v>0</v>
      </c>
      <c r="H35" s="26">
        <f>H33*H34</f>
        <v>0</v>
      </c>
      <c r="I35" s="26">
        <f>I33*I34</f>
        <v>0</v>
      </c>
      <c r="J35" s="26">
        <f>J33*J34</f>
        <v>0</v>
      </c>
      <c r="K35" s="29"/>
      <c r="L35" s="29"/>
      <c r="M35" s="29"/>
    </row>
  </sheetData>
  <sheetProtection algorithmName="SHA-512" hashValue="bQBJynIUjVAAOgfMGfotcNE1rS9rTOk0By5tTcd2MpQ3NMsBfY19S7aeyZdPi6/yV80ZqY984EllB6+ohmAh9g==" saltValue="kf233DNFq9AInqGZrRTK4w==" spinCount="100000" sheet="1" objects="1" scenarios="1"/>
  <mergeCells count="3">
    <mergeCell ref="B7:D7"/>
    <mergeCell ref="B14:D14"/>
    <mergeCell ref="B30:D3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P30"/>
  <sheetViews>
    <sheetView showGridLines="0" topLeftCell="C1" zoomScale="75" zoomScaleNormal="75" workbookViewId="0">
      <selection activeCell="F3" sqref="F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295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11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74">
        <v>42864</v>
      </c>
      <c r="C16" s="139"/>
      <c r="D16" s="139"/>
      <c r="E16" s="59" t="s">
        <v>37</v>
      </c>
      <c r="F16" s="59"/>
      <c r="G16" s="53"/>
      <c r="H16" s="53"/>
      <c r="I16" s="53"/>
      <c r="J16" s="53"/>
      <c r="K16" s="54"/>
      <c r="L16" s="54">
        <v>630</v>
      </c>
      <c r="M16" s="54"/>
      <c r="P16" s="18"/>
    </row>
    <row r="17" spans="2:16" ht="15.75" x14ac:dyDescent="0.25">
      <c r="B17" s="174" t="s">
        <v>19</v>
      </c>
      <c r="C17" s="139"/>
      <c r="D17" s="139"/>
      <c r="E17" s="59" t="s">
        <v>20</v>
      </c>
      <c r="F17" s="59"/>
      <c r="G17" s="53"/>
      <c r="H17" s="53"/>
      <c r="I17" s="53"/>
      <c r="J17" s="53"/>
      <c r="K17" s="54"/>
      <c r="L17" s="54"/>
      <c r="M17" s="54">
        <v>97.76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97.76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13"/>
      <c r="D22" s="13"/>
      <c r="E22" s="13"/>
      <c r="F22" s="13"/>
      <c r="G22" s="160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yVYgBrYlUNC5T3cgKFRepMBH8KWSlZeAif+0wg9OnVB/lVl/USYJfgbBZYgrNJraOALQ7JYAyCq9QLup/kPh6w==" saltValue="LwYn7foPDESkEPWAPevsr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28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29"/>
  <sheetViews>
    <sheetView showGridLines="0" topLeftCell="C7" zoomScale="75" zoomScaleNormal="75" workbookViewId="0">
      <selection activeCell="D12" sqref="D1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45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15.75" x14ac:dyDescent="0.25">
      <c r="B16" s="22" t="s">
        <v>19</v>
      </c>
      <c r="C16" s="23"/>
      <c r="D16" s="23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94.26</v>
      </c>
      <c r="P16" s="18">
        <v>39234</v>
      </c>
    </row>
    <row r="17" spans="2:13" ht="15.75" x14ac:dyDescent="0.25">
      <c r="B17" s="28"/>
      <c r="C17" s="28"/>
      <c r="D17" s="28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SUM(L16:L16)</f>
        <v>0</v>
      </c>
      <c r="M17" s="26">
        <f>SUM(M16:M16)</f>
        <v>94.26</v>
      </c>
    </row>
    <row r="18" spans="2:13" ht="15.75" x14ac:dyDescent="0.25">
      <c r="B18" s="28"/>
      <c r="C18" s="28"/>
      <c r="D18" s="28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28"/>
      <c r="C19" s="28"/>
      <c r="D19" s="28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30"/>
      <c r="C20" s="30"/>
      <c r="D20" s="30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1" t="s">
        <v>24</v>
      </c>
      <c r="C22" s="31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4" t="s">
        <v>6</v>
      </c>
      <c r="C24" s="184"/>
      <c r="D24" s="184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19" t="s">
        <v>16</v>
      </c>
      <c r="C25" s="20" t="s">
        <v>17</v>
      </c>
      <c r="D25" s="20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32"/>
      <c r="C26" s="23"/>
      <c r="D26" s="23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28"/>
      <c r="C27" s="28"/>
      <c r="D27" s="28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28"/>
      <c r="C28" s="28"/>
      <c r="D28" s="28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28"/>
      <c r="C29" s="28"/>
      <c r="D29" s="28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5r+B/H4FbCW1PDQbwxOddFO7B1yQPAlCHXdBZGos2kN9Ap04FAS6mG31BSj1aJBmPLJUAWl24XdnmyClQR758Q==" saltValue="12l9Jk/q7aJUYyeUvC3C6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7:P29"/>
  <sheetViews>
    <sheetView showGridLines="0" topLeftCell="A4" zoomScale="75" zoomScaleNormal="75" workbookViewId="0">
      <selection activeCell="K17" sqref="K1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223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224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6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193.9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SUM(K16)</f>
        <v>0</v>
      </c>
      <c r="L17" s="26">
        <f>SUM(L16:L16)</f>
        <v>0</v>
      </c>
      <c r="M17" s="26">
        <f>SUM(M16)</f>
        <v>193.9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55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Q2dFLot35TgEy0j+EzRg0tIF9ORzO9hWN5mhlfIhy4i5dKYbXpL/Em8NAuFT70geCwMDLiAO5yf7+zF6gPszTg==" saltValue="BktTjFT8h8Tw+kyCydt+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A00-000000000000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7:P29"/>
  <sheetViews>
    <sheetView showGridLines="0" topLeftCell="D10" zoomScale="75" zoomScaleNormal="75" workbookViewId="0">
      <selection activeCell="F12" sqref="F12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261</v>
      </c>
      <c r="E9" s="11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262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140" t="s">
        <v>20</v>
      </c>
      <c r="F16" s="161"/>
      <c r="G16" s="162"/>
      <c r="H16" s="53"/>
      <c r="I16" s="53"/>
      <c r="J16" s="53"/>
      <c r="K16" s="54"/>
      <c r="L16" s="66"/>
      <c r="M16" s="54">
        <v>94.9</v>
      </c>
      <c r="P16" s="18">
        <v>39264</v>
      </c>
    </row>
    <row r="17" spans="2:16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SUM(M16:M16)</f>
        <v>94.9</v>
      </c>
      <c r="P17" s="18"/>
    </row>
    <row r="18" spans="2:16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55"/>
    </row>
    <row r="19" spans="2:16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6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6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6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6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6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6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mQhVzPfwOtbb8yxrvQTT/HXxCClmPCvjvsP8nR7pqh5MR6yTNmaSMd758z+nMqXQMD7PLGwPs+fZknXYzN4zsw==" saltValue="fsKm7eEtGMt/1DgD47Hbe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B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P30"/>
  <sheetViews>
    <sheetView showGridLines="0" topLeftCell="A4" zoomScale="75" zoomScaleNormal="75" workbookViewId="0">
      <selection activeCell="F11" sqref="F1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C8" s="2"/>
    </row>
    <row r="9" spans="2:16" s="7" customFormat="1" ht="15.75" x14ac:dyDescent="0.25">
      <c r="B9" s="3" t="s">
        <v>1</v>
      </c>
      <c r="C9" s="3"/>
      <c r="D9" s="4" t="s">
        <v>225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226</v>
      </c>
      <c r="E10" s="9"/>
      <c r="F10" s="9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31">
        <v>42888</v>
      </c>
      <c r="C16" s="25"/>
      <c r="D16" s="25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79"/>
      <c r="P16" s="18"/>
    </row>
    <row r="17" spans="2:16" ht="15.75" x14ac:dyDescent="0.25">
      <c r="B17" s="131" t="s">
        <v>19</v>
      </c>
      <c r="C17" s="25"/>
      <c r="D17" s="25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94.9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SUM(L16:L16)</f>
        <v>630</v>
      </c>
      <c r="M18" s="26">
        <f>SUM(M16:M17)</f>
        <v>94.9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24"/>
      <c r="G27" s="25"/>
      <c r="H27" s="25"/>
      <c r="I27" s="25"/>
      <c r="J27" s="25"/>
      <c r="K27" s="132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wAAYCLVOVyJk6sXsnZQ03JlBDDIZHGADxwMUeN+CHyCVJQ+QPq4mzJkLFGP3kvozZFWim/F+f0LbHZgkPixkng==" saltValue="R0RD++5o4HwqwZ3CZVipO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2C00-000000000000}"/>
  </dataValidations>
  <pageMargins left="0.7" right="0.7" top="0.75" bottom="0.75" header="0.3" footer="0.3"/>
  <pageSetup paperSize="9" scale="63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9"/>
  <sheetViews>
    <sheetView showGridLines="0" topLeftCell="C7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27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</row>
    <row r="13" spans="2:16" s="37" customFormat="1" ht="15.75" x14ac:dyDescent="0.25">
      <c r="B13" s="12"/>
      <c r="C13" s="13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49" t="s">
        <v>19</v>
      </c>
      <c r="C16" s="50"/>
      <c r="D16" s="50"/>
      <c r="E16" s="51" t="s">
        <v>20</v>
      </c>
      <c r="F16" s="51"/>
      <c r="G16" s="52"/>
      <c r="H16" s="23"/>
      <c r="I16" s="53"/>
      <c r="J16" s="53"/>
      <c r="K16" s="54"/>
      <c r="L16" s="54"/>
      <c r="M16" s="54">
        <v>121.3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7">
        <v>0</v>
      </c>
      <c r="L17" s="27">
        <f>SUM(L16:L16)</f>
        <v>0</v>
      </c>
      <c r="M17" s="27">
        <f>SUM(M16:M16)</f>
        <v>121.3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55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jY4UnW6knkz8sv7O/wkHgVQZLqOrESkrmnWOeapA5A9qt9rUb3EwLMCNV3eERSqyDmDNX4jAtTf4mnP/Rhj1Yg==" saltValue="BOQQJX6J4ml9A5xxDliOi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2D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7:P32"/>
  <sheetViews>
    <sheetView showGridLines="0" topLeftCell="C10" zoomScale="75" zoomScaleNormal="75" workbookViewId="0">
      <selection activeCell="G23" sqref="G2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141</v>
      </c>
      <c r="E9" s="11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142</v>
      </c>
      <c r="E10" s="8"/>
      <c r="F10" s="9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0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131"/>
      <c r="C16" s="25"/>
      <c r="D16" s="25"/>
      <c r="E16" s="24"/>
      <c r="F16" s="24"/>
      <c r="G16" s="25"/>
      <c r="H16" s="25"/>
      <c r="I16" s="25"/>
      <c r="J16" s="25"/>
      <c r="K16" s="27"/>
      <c r="L16" s="75"/>
      <c r="M16" s="132"/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SUM(L16:L16)</f>
        <v>0</v>
      </c>
      <c r="M17" s="26">
        <f>SUM(M16:M16)</f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7"/>
      <c r="C26" s="25"/>
      <c r="D26" s="25"/>
      <c r="E26" s="24"/>
      <c r="F26" s="24"/>
      <c r="G26" s="25"/>
      <c r="H26" s="25"/>
      <c r="I26" s="25"/>
      <c r="J26" s="25"/>
      <c r="K26" s="132"/>
      <c r="L26" s="75"/>
      <c r="M26" s="27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v>0</v>
      </c>
      <c r="M27" s="26">
        <f>SUM(M26)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80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  <row r="32" spans="2:13" x14ac:dyDescent="0.25">
      <c r="G32" t="s">
        <v>58</v>
      </c>
    </row>
  </sheetData>
  <sheetProtection algorithmName="SHA-512" hashValue="wDqyhxr9JHnmSJJsIZHRZSnJ0dk/dg/8FuecyBkpDLodq0iTphTj+Fp+2BlDLTaFmhN/PD3nGOZHb9Asse75FA==" saltValue="FUr+Y9zKB7CGuBdH9ImpI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7:P29"/>
  <sheetViews>
    <sheetView showGridLines="0" topLeftCell="D7" zoomScale="75" zoomScaleNormal="75" workbookViewId="0">
      <selection activeCell="F15" sqref="F1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263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5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87" t="s">
        <v>19</v>
      </c>
      <c r="C16" s="25"/>
      <c r="D16" s="25"/>
      <c r="E16" s="59" t="s">
        <v>20</v>
      </c>
      <c r="F16" s="24"/>
      <c r="G16" s="25"/>
      <c r="H16" s="25"/>
      <c r="I16" s="25"/>
      <c r="J16" s="25"/>
      <c r="K16" s="156"/>
      <c r="L16" s="75"/>
      <c r="M16" s="27">
        <v>94.9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SUM(L16:L16)</f>
        <v>0</v>
      </c>
      <c r="M17" s="26">
        <f>SUM(M16:M16)</f>
        <v>94.9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76"/>
      <c r="C26" s="25"/>
      <c r="D26" s="25"/>
      <c r="E26" s="24"/>
      <c r="F26" s="24"/>
      <c r="G26" s="25"/>
      <c r="H26" s="25"/>
      <c r="I26" s="25"/>
      <c r="J26" s="25"/>
      <c r="K26" s="156"/>
      <c r="L26" s="75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zmUMSwix2IAji/jy6+Xmyg6mH5M22Q6+DCrwkFGxO2MBelbYdX4yTJYE/p511U1Avv6ehe/mPdkfhnGhayAD3g==" saltValue="5ddNhHZgIwMjuynI/bM3bA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29"/>
  <sheetViews>
    <sheetView showGridLines="0" topLeftCell="A16" zoomScale="75" zoomScaleNormal="75" workbookViewId="0">
      <selection activeCell="O23" sqref="O2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65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3" t="s">
        <v>19</v>
      </c>
      <c r="C16" s="25"/>
      <c r="D16" s="25"/>
      <c r="E16" s="24" t="s">
        <v>20</v>
      </c>
      <c r="F16" s="25"/>
      <c r="G16" s="25"/>
      <c r="H16" s="25"/>
      <c r="I16" s="25"/>
      <c r="J16" s="25"/>
      <c r="K16" s="25"/>
      <c r="L16" s="26"/>
      <c r="M16" s="25">
        <v>19.36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K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>SUM(L16)</f>
        <v>0</v>
      </c>
      <c r="M17" s="26">
        <f>SUM(M16:M16)</f>
        <v>19.36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gzblu52f0ZTqCrh+SDsxNjS5sl6n3WP797zId2YuPOErmEhkFgBROkSzeTC8DI0PWb8sKPMl0jWCt30o6RNVgg==" saltValue="hAKxn0bABKOTjyf7chckJ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L17" formula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7:P30"/>
  <sheetViews>
    <sheetView showGridLines="0" topLeftCell="C1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296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29</v>
      </c>
      <c r="E10" s="9"/>
      <c r="F10" s="11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3" t="s">
        <v>40</v>
      </c>
      <c r="C16" s="25"/>
      <c r="D16" s="25"/>
      <c r="E16" s="24" t="s">
        <v>41</v>
      </c>
      <c r="F16" s="53"/>
      <c r="G16" s="53"/>
      <c r="H16" s="53"/>
      <c r="I16" s="53"/>
      <c r="J16" s="53"/>
      <c r="K16" s="54"/>
      <c r="L16" s="54">
        <v>77.61</v>
      </c>
      <c r="M16" s="54"/>
      <c r="P16" s="18"/>
    </row>
    <row r="17" spans="2:16" ht="15.75" x14ac:dyDescent="0.25">
      <c r="B17" s="63" t="s">
        <v>19</v>
      </c>
      <c r="C17" s="25"/>
      <c r="D17" s="25"/>
      <c r="E17" s="24" t="s">
        <v>20</v>
      </c>
      <c r="F17" s="53"/>
      <c r="G17" s="53"/>
      <c r="H17" s="53"/>
      <c r="I17" s="53"/>
      <c r="J17" s="53"/>
      <c r="K17" s="54"/>
      <c r="L17" s="54"/>
      <c r="M17" s="54">
        <v>94.26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77.61</v>
      </c>
      <c r="M18" s="26">
        <f>SUM(M16:M17)</f>
        <v>94.26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13"/>
      <c r="D22" s="13"/>
      <c r="E22" s="13"/>
      <c r="F22" s="13"/>
      <c r="G22" s="160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+KEYbuQiBdgaiGbrgnPTX4kLWNHVtgF43UHZS9PDG+jd7u090dfPvH7oHxCnAKp/4yC0s9dM69SBfbKaRcM58g==" saltValue="FpA4wbVb77DpG8jNpvVcc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31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7:Q30"/>
  <sheetViews>
    <sheetView showGridLines="0" topLeftCell="C4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46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96.4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96.4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DeptsVZCwdJ6Hq6Jv4NPM730oOEIMcJaY7PmMxKpNXVlOCaXqyAtaK/JyJ+JTJQB5ZoeT0WUpiGRu1BehNKs5g==" saltValue="LZsvoQ5ctW/pk+FUDt06r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7:P29"/>
  <sheetViews>
    <sheetView showGridLines="0" topLeftCell="D10" zoomScale="75" zoomScaleNormal="75" workbookViewId="0">
      <selection activeCell="D25" sqref="A25:XFD2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28</v>
      </c>
      <c r="E9" s="40"/>
      <c r="F9" s="35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39" t="s">
        <v>29</v>
      </c>
      <c r="E10" s="48"/>
      <c r="F10" s="56"/>
      <c r="G10" s="36"/>
      <c r="K10" s="36"/>
      <c r="L10" s="36"/>
      <c r="M10" s="36"/>
    </row>
    <row r="11" spans="2:16" s="37" customFormat="1" ht="15.75" x14ac:dyDescent="0.25">
      <c r="B11" s="33"/>
      <c r="C11" s="33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E12" s="35"/>
      <c r="F12" s="35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98.45</v>
      </c>
      <c r="P16" s="18">
        <v>39295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M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98.45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BGN5R3ys4Ke7UAzbr4AJmh3ArkWsloYHV8AmQgHVOioe4f7vS+ITzPloIzVGZtuNvp0EwCliKxgtMR0m3tFThg==" saltValue="PdyzYj7CZFNumkytqvdrV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33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7:Q30"/>
  <sheetViews>
    <sheetView showGridLines="0" topLeftCell="C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47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42872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94.26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94.26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6a36c9WDV5u0vqfFuHX0lldI2qSLSwqgUB8XPDND/MDmlVlmsyTayYvZiXjPLw6DgyJD2td3nd9w+Hn4Go3UDw==" saltValue="Qa0cswemu3/l845UYMzzr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7:P29"/>
  <sheetViews>
    <sheetView showGridLines="0" zoomScale="75" zoomScaleNormal="75" workbookViewId="0">
      <selection activeCell="D27" sqref="A27:XFD2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143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6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49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94.9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SUM(K16)</f>
        <v>0</v>
      </c>
      <c r="L17" s="26">
        <f>SUM(L16:L16)</f>
        <v>0</v>
      </c>
      <c r="M17" s="26">
        <f>SUM(M16)</f>
        <v>94.9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Ww6jpJqkgky7y/1sJHifxt0tPQoh1fqUT5lEognvW69CQc101B/9OlfVhPDBN33Wi7opxeQ3wLC/BU3CPjobQw==" saltValue="x6ts8XH6VAECpLgNjNuel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3500-000000000000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P63"/>
  <sheetViews>
    <sheetView showGridLines="0" topLeftCell="A37" zoomScale="75" zoomScaleNormal="75" workbookViewId="0">
      <selection activeCell="B25" sqref="A25:XFD2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83" t="s">
        <v>0</v>
      </c>
      <c r="C7" s="183"/>
      <c r="D7" s="183"/>
    </row>
    <row r="8" spans="2:16" ht="18.75" customHeight="1" x14ac:dyDescent="0.25">
      <c r="B8" s="2"/>
    </row>
    <row r="9" spans="2:16" s="7" customFormat="1" ht="26.25" customHeight="1" x14ac:dyDescent="0.25">
      <c r="B9" s="3" t="s">
        <v>1</v>
      </c>
      <c r="C9" s="3"/>
      <c r="D9" s="4" t="s">
        <v>297</v>
      </c>
      <c r="E9" s="5"/>
      <c r="F9" s="6"/>
      <c r="G9" s="6"/>
      <c r="K9" s="6"/>
      <c r="L9" s="6"/>
      <c r="M9" s="6"/>
    </row>
    <row r="10" spans="2:16" s="7" customFormat="1" ht="26.25" customHeight="1" x14ac:dyDescent="0.25">
      <c r="B10" s="3" t="s">
        <v>3</v>
      </c>
      <c r="C10" s="3"/>
      <c r="D10" s="8" t="s">
        <v>4</v>
      </c>
      <c r="E10" s="9"/>
      <c r="F10" s="11"/>
      <c r="G10" s="11"/>
      <c r="K10" s="6"/>
      <c r="L10" s="6"/>
      <c r="M10" s="6"/>
    </row>
    <row r="11" spans="2:16" s="7" customFormat="1" ht="26.25" customHeight="1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26.25" customHeight="1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9.149999999999999" customHeight="1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27" customHeight="1" x14ac:dyDescent="0.25">
      <c r="B16" s="174" t="s">
        <v>19</v>
      </c>
      <c r="C16" s="139"/>
      <c r="D16" s="139"/>
      <c r="E16" s="140" t="s">
        <v>20</v>
      </c>
      <c r="F16" s="53"/>
      <c r="G16" s="53"/>
      <c r="H16" s="53"/>
      <c r="I16" s="53"/>
      <c r="J16" s="53"/>
      <c r="K16" s="54"/>
      <c r="L16" s="54"/>
      <c r="M16" s="54">
        <v>107.98</v>
      </c>
      <c r="P16" s="18"/>
    </row>
    <row r="17" spans="2:13" ht="15.6" customHeight="1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SUM(L16)</f>
        <v>0</v>
      </c>
      <c r="M17" s="26">
        <f>SUM(M16)</f>
        <v>107.98</v>
      </c>
    </row>
    <row r="18" spans="2:13" ht="15.6" customHeight="1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29"/>
    </row>
    <row r="19" spans="2:13" ht="15.6" customHeight="1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13"/>
      <c r="D21" s="13"/>
      <c r="E21" s="13"/>
      <c r="F21" s="13"/>
      <c r="G21" s="160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0" customHeight="1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6" customHeight="1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6" customHeight="1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6" customHeight="1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6" customHeight="1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  <row r="41" spans="1:13" ht="18" x14ac:dyDescent="0.25">
      <c r="B41" s="183" t="s">
        <v>232</v>
      </c>
      <c r="C41" s="183"/>
      <c r="D41" s="183"/>
    </row>
    <row r="42" spans="1:13" ht="16.5" x14ac:dyDescent="0.25">
      <c r="B42" s="2"/>
    </row>
    <row r="43" spans="1:13" ht="15.75" x14ac:dyDescent="0.25">
      <c r="A43" s="7"/>
      <c r="B43" s="3" t="s">
        <v>1</v>
      </c>
      <c r="C43" s="3"/>
      <c r="D43" s="4" t="s">
        <v>298</v>
      </c>
      <c r="E43" s="5"/>
      <c r="F43" s="5"/>
      <c r="G43" s="6"/>
      <c r="H43" s="7"/>
      <c r="I43" s="7"/>
      <c r="J43" s="7"/>
      <c r="K43" s="6"/>
      <c r="L43" s="6"/>
      <c r="M43" s="6"/>
    </row>
    <row r="44" spans="1:13" ht="24" customHeight="1" x14ac:dyDescent="0.25">
      <c r="A44" s="7"/>
      <c r="B44" s="3" t="s">
        <v>3</v>
      </c>
      <c r="C44" s="3"/>
      <c r="D44" s="8" t="s">
        <v>299</v>
      </c>
      <c r="E44" s="9"/>
      <c r="F44" s="5"/>
      <c r="G44" s="6"/>
      <c r="H44" s="7"/>
      <c r="I44" s="7"/>
      <c r="J44" s="7"/>
      <c r="K44" s="6"/>
      <c r="L44" s="6"/>
      <c r="M44" s="6"/>
    </row>
    <row r="45" spans="1:13" ht="15.75" x14ac:dyDescent="0.25">
      <c r="A45" s="7"/>
      <c r="B45" s="3"/>
      <c r="C45" s="3"/>
      <c r="D45" s="10"/>
      <c r="E45" s="11"/>
      <c r="F45" s="11"/>
      <c r="G45" s="6"/>
      <c r="H45" s="7"/>
      <c r="I45" s="7"/>
      <c r="J45" s="7"/>
      <c r="K45" s="6"/>
      <c r="L45" s="6"/>
      <c r="M45" s="6"/>
    </row>
    <row r="46" spans="1:13" ht="15.75" x14ac:dyDescent="0.25">
      <c r="A46" s="7"/>
      <c r="B46" s="12" t="s">
        <v>5</v>
      </c>
      <c r="C46" s="13"/>
      <c r="D46" s="13"/>
      <c r="E46" s="7"/>
      <c r="F46" s="7"/>
      <c r="G46" s="7"/>
      <c r="H46" s="7"/>
      <c r="I46" s="7"/>
      <c r="J46" s="7"/>
      <c r="K46" s="7"/>
      <c r="L46" s="7"/>
      <c r="M46" s="7"/>
    </row>
    <row r="47" spans="1:13" ht="20.25" x14ac:dyDescent="0.3">
      <c r="A47" s="7"/>
      <c r="B47" s="4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47.25" x14ac:dyDescent="0.25">
      <c r="B48" s="185" t="s">
        <v>6</v>
      </c>
      <c r="C48" s="186"/>
      <c r="D48" s="187"/>
      <c r="E48" s="16" t="s">
        <v>7</v>
      </c>
      <c r="F48" s="16" t="s">
        <v>8</v>
      </c>
      <c r="G48" s="16" t="s">
        <v>9</v>
      </c>
      <c r="H48" s="16" t="s">
        <v>10</v>
      </c>
      <c r="I48" s="16" t="s">
        <v>11</v>
      </c>
      <c r="J48" s="16" t="s">
        <v>12</v>
      </c>
      <c r="K48" s="16" t="s">
        <v>13</v>
      </c>
      <c r="L48" s="16" t="s">
        <v>14</v>
      </c>
      <c r="M48" s="16" t="s">
        <v>15</v>
      </c>
    </row>
    <row r="49" spans="2:13" ht="30" customHeight="1" x14ac:dyDescent="0.25">
      <c r="B49" s="42" t="s">
        <v>16</v>
      </c>
      <c r="C49" s="43" t="s">
        <v>17</v>
      </c>
      <c r="D49" s="43" t="s">
        <v>18</v>
      </c>
      <c r="E49" s="21"/>
      <c r="F49" s="21"/>
      <c r="G49" s="21"/>
      <c r="H49" s="21"/>
      <c r="I49" s="21"/>
      <c r="J49" s="21"/>
      <c r="K49" s="21"/>
      <c r="L49" s="21"/>
      <c r="M49" s="21"/>
    </row>
    <row r="50" spans="2:13" ht="15.6" customHeight="1" x14ac:dyDescent="0.25">
      <c r="B50" s="46"/>
      <c r="C50" s="25"/>
      <c r="D50" s="25"/>
      <c r="E50" s="24"/>
      <c r="F50" s="25"/>
      <c r="G50" s="25"/>
      <c r="H50" s="25"/>
      <c r="I50" s="25"/>
      <c r="J50" s="25"/>
      <c r="K50" s="25"/>
      <c r="L50" s="26"/>
      <c r="M50" s="25"/>
    </row>
    <row r="51" spans="2:13" ht="15.6" customHeight="1" x14ac:dyDescent="0.25">
      <c r="B51" s="45"/>
      <c r="C51" s="21"/>
      <c r="D51" s="21"/>
      <c r="E51" s="21"/>
      <c r="F51" s="21" t="s">
        <v>21</v>
      </c>
      <c r="G51" s="25">
        <f>SUM(G50:G50)</f>
        <v>0</v>
      </c>
      <c r="H51" s="25">
        <f>SUM(H50:H50)</f>
        <v>0</v>
      </c>
      <c r="I51" s="25">
        <f>SUM(I50:I50)</f>
        <v>0</v>
      </c>
      <c r="J51" s="25">
        <f>SUM(J50:J50)</f>
        <v>0</v>
      </c>
      <c r="K51" s="26">
        <v>0</v>
      </c>
      <c r="L51" s="26">
        <f>SUM(L50:L50)</f>
        <v>0</v>
      </c>
      <c r="M51" s="26">
        <f>SUM(M50:M50)</f>
        <v>0</v>
      </c>
    </row>
    <row r="52" spans="2:13" ht="15.6" customHeight="1" x14ac:dyDescent="0.25">
      <c r="B52" s="45"/>
      <c r="C52" s="21"/>
      <c r="D52" s="21"/>
      <c r="E52" s="21"/>
      <c r="F52" s="21" t="s">
        <v>22</v>
      </c>
      <c r="G52" s="26">
        <v>0.45</v>
      </c>
      <c r="H52" s="26">
        <v>0.24</v>
      </c>
      <c r="I52" s="26">
        <v>0.2</v>
      </c>
      <c r="J52" s="26">
        <v>0.05</v>
      </c>
      <c r="K52" s="29"/>
      <c r="L52" s="29"/>
      <c r="M52" s="29"/>
    </row>
    <row r="53" spans="2:13" ht="15.6" customHeight="1" x14ac:dyDescent="0.25">
      <c r="B53" s="45"/>
      <c r="C53" s="21"/>
      <c r="D53" s="21"/>
      <c r="E53" s="21"/>
      <c r="F53" s="21" t="s">
        <v>23</v>
      </c>
      <c r="G53" s="26">
        <f>G51*G52</f>
        <v>0</v>
      </c>
      <c r="H53" s="26">
        <f>H51*H52</f>
        <v>0</v>
      </c>
      <c r="I53" s="26">
        <f>I51*I52</f>
        <v>0</v>
      </c>
      <c r="J53" s="26">
        <f>J51*J52</f>
        <v>0</v>
      </c>
      <c r="K53" s="29"/>
      <c r="L53" s="29"/>
      <c r="M53" s="29"/>
    </row>
    <row r="54" spans="2:13" ht="15.6" customHeight="1" x14ac:dyDescent="0.25"/>
    <row r="55" spans="2:13" ht="15.6" customHeight="1" x14ac:dyDescent="0.25"/>
    <row r="56" spans="2:13" ht="15.6" customHeight="1" x14ac:dyDescent="0.25">
      <c r="B56" s="38" t="s">
        <v>24</v>
      </c>
      <c r="C56" s="38"/>
      <c r="D56" s="13"/>
      <c r="E56" s="7"/>
      <c r="F56" s="7"/>
      <c r="G56" s="7"/>
      <c r="H56" s="7"/>
      <c r="I56" s="7"/>
      <c r="J56" s="7"/>
      <c r="K56" s="7"/>
    </row>
    <row r="57" spans="2:13" ht="15.6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2:13" ht="47.25" x14ac:dyDescent="0.25">
      <c r="B58" s="185" t="s">
        <v>6</v>
      </c>
      <c r="C58" s="186"/>
      <c r="D58" s="187"/>
      <c r="E58" s="16" t="s">
        <v>7</v>
      </c>
      <c r="F58" s="16" t="s">
        <v>8</v>
      </c>
      <c r="G58" s="16" t="s">
        <v>9</v>
      </c>
      <c r="H58" s="16" t="s">
        <v>10</v>
      </c>
      <c r="I58" s="16" t="s">
        <v>11</v>
      </c>
      <c r="J58" s="16" t="s">
        <v>12</v>
      </c>
      <c r="K58" s="16" t="s">
        <v>13</v>
      </c>
      <c r="L58" s="16" t="s">
        <v>14</v>
      </c>
      <c r="M58" s="16" t="s">
        <v>15</v>
      </c>
    </row>
    <row r="59" spans="2:13" ht="30" customHeight="1" x14ac:dyDescent="0.25">
      <c r="B59" s="42" t="s">
        <v>16</v>
      </c>
      <c r="C59" s="43" t="s">
        <v>17</v>
      </c>
      <c r="D59" s="43" t="s">
        <v>18</v>
      </c>
      <c r="E59" s="21"/>
      <c r="F59" s="21"/>
      <c r="G59" s="21"/>
      <c r="H59" s="21"/>
      <c r="I59" s="21"/>
      <c r="J59" s="21"/>
      <c r="K59" s="21"/>
      <c r="L59" s="21"/>
      <c r="M59" s="21"/>
    </row>
    <row r="60" spans="2:13" ht="15.6" customHeight="1" x14ac:dyDescent="0.25">
      <c r="B60" s="46"/>
      <c r="C60" s="25"/>
      <c r="D60" s="25"/>
      <c r="E60" s="24"/>
      <c r="F60" s="25"/>
      <c r="G60" s="25"/>
      <c r="H60" s="25"/>
      <c r="I60" s="25"/>
      <c r="J60" s="25"/>
      <c r="K60" s="25"/>
      <c r="L60" s="26"/>
      <c r="M60" s="25"/>
    </row>
    <row r="61" spans="2:13" ht="15.6" customHeight="1" x14ac:dyDescent="0.25">
      <c r="B61" s="45"/>
      <c r="C61" s="21"/>
      <c r="D61" s="21"/>
      <c r="E61" s="21"/>
      <c r="F61" s="21" t="s">
        <v>21</v>
      </c>
      <c r="G61" s="25">
        <f>SUM(G60:G60)</f>
        <v>0</v>
      </c>
      <c r="H61" s="25">
        <f>SUM(H60:H60)</f>
        <v>0</v>
      </c>
      <c r="I61" s="25">
        <f>SUM(I60:I60)</f>
        <v>0</v>
      </c>
      <c r="J61" s="25">
        <f>SUM(J60:J60)</f>
        <v>0</v>
      </c>
      <c r="K61" s="26">
        <v>0</v>
      </c>
      <c r="L61" s="26">
        <f>SUM(L60:L60)</f>
        <v>0</v>
      </c>
      <c r="M61" s="26">
        <f>SUM(M60:M60)</f>
        <v>0</v>
      </c>
    </row>
    <row r="62" spans="2:13" ht="15.6" customHeight="1" x14ac:dyDescent="0.25">
      <c r="B62" s="45"/>
      <c r="C62" s="21"/>
      <c r="D62" s="21"/>
      <c r="E62" s="21"/>
      <c r="F62" s="21" t="s">
        <v>22</v>
      </c>
      <c r="G62" s="26">
        <v>0.45</v>
      </c>
      <c r="H62" s="26">
        <v>0.24</v>
      </c>
      <c r="I62" s="26">
        <v>0.2</v>
      </c>
      <c r="J62" s="26">
        <v>0.05</v>
      </c>
      <c r="K62" s="29"/>
      <c r="L62" s="29"/>
      <c r="M62" s="29"/>
    </row>
    <row r="63" spans="2:13" ht="15.6" customHeight="1" x14ac:dyDescent="0.25">
      <c r="B63" s="45"/>
      <c r="C63" s="21"/>
      <c r="D63" s="21"/>
      <c r="E63" s="21"/>
      <c r="F63" s="21" t="s">
        <v>23</v>
      </c>
      <c r="G63" s="26">
        <f>G61*G62</f>
        <v>0</v>
      </c>
      <c r="H63" s="26">
        <f>H61*H62</f>
        <v>0</v>
      </c>
      <c r="I63" s="26">
        <f>I61*I62</f>
        <v>0</v>
      </c>
      <c r="J63" s="26">
        <f>J61*J62</f>
        <v>0</v>
      </c>
      <c r="K63" s="29"/>
      <c r="L63" s="29"/>
      <c r="M63" s="29"/>
    </row>
  </sheetData>
  <sheetProtection algorithmName="SHA-512" hashValue="uv9GU4PNaIrYAwtBvhBNr5HkP+48D+0RcNPgFDGInsu1bgT6Fb3wT5ydC2g0oF+WtYjucQsnR4CDeZKSn0H0eg==" saltValue="hkip+seyiAhUy4cvRQEEmg==" spinCount="100000" sheet="1" objects="1" scenarios="1"/>
  <mergeCells count="6">
    <mergeCell ref="B58:D58"/>
    <mergeCell ref="B7:D7"/>
    <mergeCell ref="B14:D14"/>
    <mergeCell ref="B24:D24"/>
    <mergeCell ref="B41:D41"/>
    <mergeCell ref="B48:D48"/>
  </mergeCells>
  <dataValidations count="1">
    <dataValidation allowBlank="1" showInputMessage="1" showErrorMessage="1" sqref="K16" xr:uid="{00000000-0002-0000-36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7:Q31"/>
  <sheetViews>
    <sheetView showGridLines="0" topLeftCell="A7" zoomScale="75" zoomScaleNormal="75" workbookViewId="0">
      <selection activeCell="F12" sqref="F1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48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63" t="s">
        <v>40</v>
      </c>
      <c r="C17" s="25"/>
      <c r="D17" s="25"/>
      <c r="E17" s="24" t="s">
        <v>41</v>
      </c>
      <c r="F17" s="25"/>
      <c r="G17" s="25"/>
      <c r="H17" s="25"/>
      <c r="I17" s="25"/>
      <c r="J17" s="25"/>
      <c r="K17" s="25"/>
      <c r="L17" s="26">
        <v>5.8</v>
      </c>
      <c r="M17" s="27"/>
      <c r="P17" s="18"/>
    </row>
    <row r="18" spans="2:16" ht="15.75" x14ac:dyDescent="0.25">
      <c r="B18" s="63" t="s">
        <v>49</v>
      </c>
      <c r="C18" s="25"/>
      <c r="D18" s="25"/>
      <c r="E18" s="24" t="s">
        <v>20</v>
      </c>
      <c r="F18" s="25"/>
      <c r="G18" s="25"/>
      <c r="H18" s="25"/>
      <c r="I18" s="25"/>
      <c r="J18" s="25"/>
      <c r="K18" s="25"/>
      <c r="L18" s="26"/>
      <c r="M18" s="27">
        <v>167.92</v>
      </c>
      <c r="P18" s="18"/>
    </row>
    <row r="19" spans="2:16" ht="15.75" x14ac:dyDescent="0.25">
      <c r="B19" s="28"/>
      <c r="C19" s="28"/>
      <c r="D19" s="28"/>
      <c r="E19" s="21"/>
      <c r="F19" s="21" t="s">
        <v>21</v>
      </c>
      <c r="G19" s="25">
        <f>SUM(G16:G16)</f>
        <v>0</v>
      </c>
      <c r="H19" s="25">
        <f>SUM(H16:H16)</f>
        <v>0</v>
      </c>
      <c r="I19" s="25">
        <f>SUM(I16:I16)</f>
        <v>0</v>
      </c>
      <c r="J19" s="25">
        <f>SUM(J16:J16)</f>
        <v>0</v>
      </c>
      <c r="K19" s="26">
        <v>0</v>
      </c>
      <c r="L19" s="26">
        <f>SUM(L16:L17)</f>
        <v>635.79999999999995</v>
      </c>
      <c r="M19" s="26">
        <f>SUM(M16:M18)</f>
        <v>167.92</v>
      </c>
    </row>
    <row r="20" spans="2:16" ht="15.75" x14ac:dyDescent="0.25">
      <c r="B20" s="28"/>
      <c r="C20" s="28"/>
      <c r="D20" s="28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29"/>
    </row>
    <row r="21" spans="2:16" ht="15.75" x14ac:dyDescent="0.25">
      <c r="B21" s="28"/>
      <c r="C21" s="28"/>
      <c r="D21" s="28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1" t="s">
        <v>24</v>
      </c>
      <c r="C24" s="31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30"/>
      <c r="C25" s="30"/>
      <c r="D25" s="30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47.25" x14ac:dyDescent="0.25">
      <c r="B26" s="184" t="s">
        <v>6</v>
      </c>
      <c r="C26" s="184"/>
      <c r="D26" s="184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2:16" ht="31.5" x14ac:dyDescent="0.25">
      <c r="B27" s="19" t="s">
        <v>16</v>
      </c>
      <c r="C27" s="20" t="s">
        <v>17</v>
      </c>
      <c r="D27" s="20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6" ht="15.75" x14ac:dyDescent="0.25">
      <c r="B28" s="32"/>
      <c r="C28" s="23"/>
      <c r="D28" s="23"/>
      <c r="E28" s="24"/>
      <c r="F28" s="25"/>
      <c r="G28" s="25"/>
      <c r="H28" s="25"/>
      <c r="I28" s="25"/>
      <c r="J28" s="25"/>
      <c r="K28" s="25"/>
      <c r="L28" s="26"/>
      <c r="M28" s="25"/>
    </row>
    <row r="29" spans="2:16" ht="15.75" x14ac:dyDescent="0.25">
      <c r="B29" s="28"/>
      <c r="C29" s="28"/>
      <c r="D29" s="28"/>
      <c r="E29" s="21"/>
      <c r="F29" s="21" t="s">
        <v>21</v>
      </c>
      <c r="G29" s="25">
        <f>SUM(G28:G28)</f>
        <v>0</v>
      </c>
      <c r="H29" s="25">
        <f>SUM(H28:H28)</f>
        <v>0</v>
      </c>
      <c r="I29" s="25">
        <f>SUM(I28:I28)</f>
        <v>0</v>
      </c>
      <c r="J29" s="25">
        <f>SUM(J28:J28)</f>
        <v>0</v>
      </c>
      <c r="K29" s="26">
        <v>0</v>
      </c>
      <c r="L29" s="26">
        <f>SUM(L28:L28)</f>
        <v>0</v>
      </c>
      <c r="M29" s="26">
        <f>SUM(M28:M28)</f>
        <v>0</v>
      </c>
    </row>
    <row r="30" spans="2:16" ht="15.75" x14ac:dyDescent="0.25">
      <c r="B30" s="28"/>
      <c r="C30" s="28"/>
      <c r="D30" s="28"/>
      <c r="E30" s="21"/>
      <c r="F30" s="21" t="s">
        <v>22</v>
      </c>
      <c r="G30" s="26">
        <v>0.45</v>
      </c>
      <c r="H30" s="26">
        <v>0.24</v>
      </c>
      <c r="I30" s="26">
        <v>0.2</v>
      </c>
      <c r="J30" s="26">
        <v>0.05</v>
      </c>
      <c r="K30" s="29"/>
      <c r="L30" s="29"/>
      <c r="M30" s="29"/>
    </row>
    <row r="31" spans="2:16" ht="15.75" x14ac:dyDescent="0.25">
      <c r="B31" s="28"/>
      <c r="C31" s="28"/>
      <c r="D31" s="28"/>
      <c r="E31" s="21"/>
      <c r="F31" s="21" t="s">
        <v>23</v>
      </c>
      <c r="G31" s="26">
        <f>G29*G30</f>
        <v>0</v>
      </c>
      <c r="H31" s="26">
        <f>H29*H30</f>
        <v>0</v>
      </c>
      <c r="I31" s="26">
        <f>I29*I30</f>
        <v>0</v>
      </c>
      <c r="J31" s="26">
        <f>J29*J30</f>
        <v>0</v>
      </c>
      <c r="K31" s="29"/>
      <c r="L31" s="29"/>
      <c r="M31" s="29"/>
    </row>
  </sheetData>
  <sheetProtection algorithmName="SHA-512" hashValue="NQD2QHizxeTTzZIBpoJdKUWqVwKYKOlFO5ssdd9mbPS1oXROdoqAU7W4Dgedyk89WwcipVuBGpW+6mI6k/dDEQ==" saltValue="PkDV2neD2ZbcByI4vIaE1Q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P30"/>
  <sheetViews>
    <sheetView showGridLines="0" topLeftCell="D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249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248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43116</v>
      </c>
      <c r="C16" s="65"/>
      <c r="D16" s="65"/>
      <c r="E16" s="70" t="s">
        <v>37</v>
      </c>
      <c r="F16" s="70"/>
      <c r="G16" s="71"/>
      <c r="H16" s="71"/>
      <c r="I16" s="71"/>
      <c r="J16" s="71"/>
      <c r="K16" s="71"/>
      <c r="L16" s="72">
        <v>630</v>
      </c>
      <c r="M16" s="71"/>
      <c r="P16" s="18"/>
    </row>
    <row r="17" spans="2:16" ht="15.75" x14ac:dyDescent="0.25">
      <c r="B17" s="64" t="s">
        <v>19</v>
      </c>
      <c r="C17" s="65"/>
      <c r="D17" s="65"/>
      <c r="E17" s="70" t="s">
        <v>20</v>
      </c>
      <c r="F17" s="70"/>
      <c r="G17" s="71"/>
      <c r="H17" s="71"/>
      <c r="I17" s="71"/>
      <c r="J17" s="71"/>
      <c r="K17" s="71"/>
      <c r="L17" s="72"/>
      <c r="M17" s="81">
        <v>136.02000000000001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136.02000000000001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24"/>
      <c r="F27" s="24"/>
      <c r="G27" s="25"/>
      <c r="H27" s="25"/>
      <c r="I27" s="25"/>
      <c r="J27" s="25"/>
      <c r="K27" s="27"/>
      <c r="L27" s="75"/>
      <c r="M27" s="158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pRdgZgQYjiSS3iziZS3Uv+SOvxtKQIohJsCGZ4566/DjKb3p3dqgPcJKgws7rK5an+M9azHMx+khv7BTp7qi/w==" saltValue="IjvQZHWkM/CHOOcvx9nfg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7:P29"/>
  <sheetViews>
    <sheetView showGridLines="0" topLeftCell="C4" zoomScale="75" zoomScaleNormal="75" zoomScaleSheetLayoutView="75" workbookViewId="0">
      <selection activeCell="D10" sqref="D10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264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265</v>
      </c>
      <c r="E10" s="9"/>
      <c r="F10" s="11"/>
      <c r="G10" s="6"/>
      <c r="K10" s="6"/>
      <c r="L10" s="6"/>
      <c r="M10" s="6"/>
    </row>
    <row r="11" spans="2:16" s="7" customFormat="1" ht="15.75" x14ac:dyDescent="0.25"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F12" s="11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23"/>
      <c r="G16" s="53"/>
      <c r="H16" s="53"/>
      <c r="I16" s="53"/>
      <c r="J16" s="53"/>
      <c r="K16" s="54"/>
      <c r="L16" s="54"/>
      <c r="M16" s="54">
        <v>106.34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v>0</v>
      </c>
      <c r="M17" s="26">
        <f>SUM(M16:M16)</f>
        <v>106.34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163"/>
      <c r="C26" s="58"/>
      <c r="D26" s="58"/>
      <c r="E26" s="59"/>
      <c r="F26" s="24"/>
      <c r="G26" s="53"/>
      <c r="H26" s="53"/>
      <c r="I26" s="53"/>
      <c r="J26" s="53"/>
      <c r="K26" s="66"/>
      <c r="L26" s="66"/>
      <c r="M26" s="54"/>
    </row>
    <row r="27" spans="2:13" ht="15.75" x14ac:dyDescent="0.25">
      <c r="B27" s="45"/>
      <c r="C27" s="21"/>
      <c r="D27" s="21"/>
      <c r="E27" s="21"/>
      <c r="F27" s="21" t="s">
        <v>21</v>
      </c>
      <c r="G27" s="25">
        <v>0</v>
      </c>
      <c r="H27" s="25">
        <v>0</v>
      </c>
      <c r="I27" s="25">
        <v>0</v>
      </c>
      <c r="J27" s="25">
        <v>0</v>
      </c>
      <c r="K27" s="26">
        <f>SUM(K26:K26)</f>
        <v>0</v>
      </c>
      <c r="L27" s="26">
        <v>0</v>
      </c>
      <c r="M27" s="26"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Ga5Zdw9MKrKGyVMQsTy61ovEeCOzAWNr9qriCxZfaIfYcrTPSzd5WMW7DamE1D53oxxYToWAzwuCj2flZS5wMw==" saltValue="0Tqn/C7WZAGYQOCVM+Lk+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00000000-0002-0000-39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29"/>
  <sheetViews>
    <sheetView showGridLines="0" topLeftCell="C7" zoomScale="75" zoomScaleNormal="75" workbookViewId="0">
      <selection activeCell="K17" sqref="K1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266</v>
      </c>
      <c r="E9" s="40"/>
      <c r="F9" s="40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267</v>
      </c>
      <c r="E10" s="48"/>
      <c r="F10" s="40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164" t="s">
        <v>74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95.38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SUM(K16)</f>
        <v>0</v>
      </c>
      <c r="L17" s="26">
        <f>SUM(L16:L16)</f>
        <v>0</v>
      </c>
      <c r="M17" s="26">
        <f>SUM(M16:M16)</f>
        <v>95.38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1tR7putYJibaIB9i/+FWg5Grw2ybxuFEJu3Q+kxVutA5AU3UCBG5usk2nPfHj7yzsTs78XRew+TpTkxu1cuiZA==" saltValue="er5jJFI2M9W2LjH9nW3nA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3A00-000000000000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7:P29"/>
  <sheetViews>
    <sheetView showGridLines="0" topLeftCell="A10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25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8" t="s">
        <v>4</v>
      </c>
      <c r="E10" s="9"/>
      <c r="F10" s="11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13"/>
    </row>
    <row r="13" spans="2:16" s="37" customFormat="1" ht="20.25" x14ac:dyDescent="0.3">
      <c r="B13" s="41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44" t="s">
        <v>19</v>
      </c>
      <c r="C16" s="25"/>
      <c r="D16" s="25"/>
      <c r="E16" s="24" t="s">
        <v>20</v>
      </c>
      <c r="F16" s="25"/>
      <c r="G16" s="25"/>
      <c r="H16" s="25"/>
      <c r="I16" s="25"/>
      <c r="J16" s="25"/>
      <c r="K16" s="25"/>
      <c r="L16" s="26"/>
      <c r="M16" s="26">
        <v>234.15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SUM(L16)</f>
        <v>0</v>
      </c>
      <c r="M17" s="26">
        <f>SUM(M16:M16)</f>
        <v>234.15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Kwn7QGTR4jgvbxrnhzmsBh5uI+lexYV7XCbYDU58tzBtnV6hCkQ/k+gEg1tEWRPW5lNjI9mO9xRYsHxkknUMpA==" saltValue="zmNPs5lVfddo6vtIDv7h1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7:P29"/>
  <sheetViews>
    <sheetView showGridLines="0" topLeftCell="A7" zoomScale="75" zoomScaleNormal="75" workbookViewId="0">
      <selection activeCell="E28" sqref="E2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71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63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4" t="s">
        <v>19</v>
      </c>
      <c r="C16" s="65"/>
      <c r="D16" s="65"/>
      <c r="E16" s="24" t="s">
        <v>20</v>
      </c>
      <c r="F16" s="71"/>
      <c r="G16" s="71"/>
      <c r="H16" s="71"/>
      <c r="I16" s="71"/>
      <c r="J16" s="71"/>
      <c r="K16" s="71"/>
      <c r="L16" s="72"/>
      <c r="M16" s="81">
        <v>99.38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SUM(L16:L16)</f>
        <v>0</v>
      </c>
      <c r="M17" s="26">
        <f>SUM(M16)</f>
        <v>99.38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6" customHeight="1" x14ac:dyDescent="0.25">
      <c r="B26" s="67" t="s">
        <v>55</v>
      </c>
      <c r="C26" s="25"/>
      <c r="D26" s="25"/>
      <c r="E26" s="24" t="s">
        <v>56</v>
      </c>
      <c r="F26" s="68" t="s">
        <v>57</v>
      </c>
      <c r="G26" s="53"/>
      <c r="H26" s="53"/>
      <c r="I26" s="53"/>
      <c r="J26" s="53"/>
      <c r="K26" s="54"/>
      <c r="L26" s="54"/>
      <c r="M26" s="54">
        <v>536</v>
      </c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536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D+dovprcFS+6mtnCRo38dsHV12uuu7mQOcOy8Oiv6oqcL1HjnCjB0snvo1rBZK+BK45NxCtILncBdiJYn6tqug==" saltValue="CMBzlYAcvsOReWNjjHsm7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0000000-0002-0000-3B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30"/>
  <sheetViews>
    <sheetView showGridLines="0" topLeftCell="A7" zoomScale="75" zoomScaleNormal="75" workbookViewId="0">
      <selection activeCell="F22" sqref="F22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300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301</v>
      </c>
      <c r="E10" s="9"/>
      <c r="F10" s="5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74">
        <v>42864</v>
      </c>
      <c r="C16" s="139"/>
      <c r="D16" s="139"/>
      <c r="E16" s="59" t="s">
        <v>37</v>
      </c>
      <c r="F16" s="59"/>
      <c r="G16" s="53"/>
      <c r="H16" s="53"/>
      <c r="I16" s="53"/>
      <c r="J16" s="53"/>
      <c r="K16" s="54"/>
      <c r="L16" s="54">
        <v>630</v>
      </c>
      <c r="M16" s="54"/>
      <c r="P16" s="18"/>
    </row>
    <row r="17" spans="2:16" ht="15.75" x14ac:dyDescent="0.25">
      <c r="B17" s="174" t="s">
        <v>19</v>
      </c>
      <c r="C17" s="139"/>
      <c r="D17" s="139"/>
      <c r="E17" s="59" t="s">
        <v>20</v>
      </c>
      <c r="F17" s="59"/>
      <c r="G17" s="53"/>
      <c r="H17" s="53"/>
      <c r="I17" s="53"/>
      <c r="J17" s="53"/>
      <c r="K17" s="54"/>
      <c r="L17" s="54"/>
      <c r="M17" s="54">
        <v>127.8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127.8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13"/>
      <c r="D22" s="13"/>
      <c r="E22" s="13"/>
      <c r="F22" s="13"/>
      <c r="G22" s="160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dLXoKBh8su//cWn6ennFr6/wEmKGdiExSiEypt9Zw1YoeVHUeEnEqzVmpqQE6mWT54eS8Lrzk4mTcOKlTaH+XA==" saltValue="F2lIgvBIa/gKEsBKeWVyn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3C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P29"/>
  <sheetViews>
    <sheetView showGridLines="0" topLeftCell="A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3" spans="2:16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6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2:16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6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2:16" ht="18" x14ac:dyDescent="0.25"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2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6" s="37" customFormat="1" ht="15.75" x14ac:dyDescent="0.25">
      <c r="B9" s="3" t="s">
        <v>1</v>
      </c>
      <c r="C9" s="3"/>
      <c r="D9" s="4" t="s">
        <v>30</v>
      </c>
      <c r="E9" s="4"/>
      <c r="F9" s="6"/>
      <c r="G9" s="6"/>
      <c r="H9" s="7"/>
      <c r="I9" s="7"/>
      <c r="J9" s="7"/>
      <c r="K9" s="6"/>
      <c r="L9" s="6"/>
      <c r="M9" s="6"/>
    </row>
    <row r="10" spans="2:16" s="37" customFormat="1" ht="15.75" x14ac:dyDescent="0.25">
      <c r="B10" s="3" t="s">
        <v>3</v>
      </c>
      <c r="C10" s="3"/>
      <c r="D10" s="8" t="s">
        <v>4</v>
      </c>
      <c r="E10" s="8"/>
      <c r="F10" s="6"/>
      <c r="G10" s="6"/>
      <c r="H10" s="7"/>
      <c r="I10" s="7"/>
      <c r="J10" s="7"/>
      <c r="K10" s="6"/>
      <c r="L10" s="6"/>
      <c r="M10" s="6"/>
    </row>
    <row r="11" spans="2:16" s="37" customFormat="1" x14ac:dyDescent="0.25">
      <c r="B11" s="6"/>
      <c r="C11" s="6"/>
      <c r="D11" s="11"/>
      <c r="E11" s="11"/>
      <c r="F11" s="6"/>
      <c r="G11" s="6"/>
      <c r="H11" s="7"/>
      <c r="I11" s="7"/>
      <c r="J11" s="7"/>
      <c r="K11" s="6"/>
      <c r="L11" s="6"/>
      <c r="M11" s="6"/>
    </row>
    <row r="12" spans="2:16" s="37" customFormat="1" ht="15.75" x14ac:dyDescent="0.25">
      <c r="B12" s="12" t="s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2:16" s="37" customFormat="1" ht="15.75" x14ac:dyDescent="0.2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0"/>
      <c r="C16" s="25"/>
      <c r="D16" s="25"/>
      <c r="E16" s="24"/>
      <c r="F16" s="25"/>
      <c r="G16" s="25"/>
      <c r="H16" s="25"/>
      <c r="I16" s="25"/>
      <c r="J16" s="25"/>
      <c r="K16" s="25"/>
      <c r="L16" s="26"/>
      <c r="M16" s="25"/>
      <c r="P16" s="18">
        <v>39234</v>
      </c>
    </row>
    <row r="17" spans="2:13" ht="15.75" x14ac:dyDescent="0.25">
      <c r="B17" s="45" t="s">
        <v>31</v>
      </c>
      <c r="C17" s="21"/>
      <c r="D17" s="21"/>
      <c r="E17" s="21"/>
      <c r="F17" s="21" t="s">
        <v>21</v>
      </c>
      <c r="G17" s="25">
        <f t="shared" ref="G17:M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YyUnnAx6cH2pwVd8TaErg6IWA6g2n58ptoWinloh/SX/QtCkO9Ut1e42sXx41x/927dGvrCKUUa6OlFa9+BEdg==" saltValue="qBI63dAvmTszbxeWKzsTF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3D00-000000000000}"/>
  </dataValidations>
  <pageMargins left="0.7" right="0.7" top="0.75" bottom="0.75" header="0.3" footer="0.3"/>
  <pageSetup paperSize="9" scale="66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Q30"/>
  <sheetViews>
    <sheetView showGridLines="0" topLeftCell="D7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50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42873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94.26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94.26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WfBF3wR6qsss7zpEtsamUMdSo7tZb5gbLUt+XWALVIrgQpPGWguFVzntOJRTxzN4l0cg1C0Ore5d6xLxchptuA==" saltValue="XsdtHw3oVTuoKxBbEKqg6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30"/>
  <sheetViews>
    <sheetView showGridLines="0" topLeftCell="B7" zoomScale="75" zoomScaleNormal="75" workbookViewId="0">
      <selection activeCell="H11" sqref="H11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302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278</v>
      </c>
      <c r="E10" s="9"/>
      <c r="F10" s="9"/>
      <c r="G10" s="11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11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11"/>
      <c r="K12" s="6"/>
      <c r="L12" s="6"/>
      <c r="M12" s="6"/>
    </row>
    <row r="13" spans="2:16" s="7" customFormat="1" ht="15.75" x14ac:dyDescent="0.25">
      <c r="B13" s="3"/>
      <c r="C13" s="3"/>
      <c r="D13" s="10"/>
      <c r="E13" s="11"/>
      <c r="F13" s="11"/>
      <c r="G13" s="11"/>
      <c r="K13" s="6"/>
      <c r="L13" s="6"/>
      <c r="M13" s="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74">
        <v>42864</v>
      </c>
      <c r="C16" s="139"/>
      <c r="D16" s="139"/>
      <c r="E16" s="59" t="s">
        <v>37</v>
      </c>
      <c r="F16" s="59"/>
      <c r="G16" s="53"/>
      <c r="H16" s="53"/>
      <c r="I16" s="53"/>
      <c r="J16" s="53"/>
      <c r="K16" s="54"/>
      <c r="L16" s="54">
        <v>630</v>
      </c>
      <c r="M16" s="54"/>
      <c r="P16" s="18"/>
    </row>
    <row r="17" spans="2:16" ht="15.75" x14ac:dyDescent="0.25">
      <c r="B17" s="87" t="s">
        <v>19</v>
      </c>
      <c r="C17" s="25"/>
      <c r="D17" s="25"/>
      <c r="E17" s="24" t="s">
        <v>20</v>
      </c>
      <c r="F17" s="59"/>
      <c r="G17" s="53"/>
      <c r="H17" s="53"/>
      <c r="I17" s="53"/>
      <c r="J17" s="53"/>
      <c r="K17" s="54"/>
      <c r="L17" s="54"/>
      <c r="M17" s="54">
        <v>167.89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167.89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13"/>
      <c r="D22" s="13"/>
      <c r="E22" s="13"/>
      <c r="F22" s="13"/>
      <c r="G22" s="160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hXc33b66iWOeMBsU5J4L61q4oasz5xMqkuMCJBLEPbzFrzWZhGoCQxY9NLaoiywP5cJDxOOGNFReA2PAWS6cag==" saltValue="ogVh9PpopixMFmM/vNJQP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3F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7:P30"/>
  <sheetViews>
    <sheetView showGridLines="0" topLeftCell="B4" zoomScale="75" zoomScaleNormal="75" zoomScaleSheetLayoutView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303</v>
      </c>
      <c r="E9" s="5"/>
      <c r="F9" s="11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304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87" t="s">
        <v>305</v>
      </c>
      <c r="C16" s="25"/>
      <c r="D16" s="25"/>
      <c r="E16" s="24" t="s">
        <v>37</v>
      </c>
      <c r="F16" s="24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87" t="s">
        <v>19</v>
      </c>
      <c r="C17" s="25"/>
      <c r="D17" s="25"/>
      <c r="E17" s="24" t="s">
        <v>20</v>
      </c>
      <c r="F17" s="24"/>
      <c r="G17" s="25"/>
      <c r="H17" s="25"/>
      <c r="I17" s="25"/>
      <c r="J17" s="25"/>
      <c r="K17" s="25"/>
      <c r="L17" s="26"/>
      <c r="M17" s="27">
        <v>103.99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K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>SUM(L16:L16)</f>
        <v>630</v>
      </c>
      <c r="M18" s="26">
        <f>SUM(M16:M17)</f>
        <v>103.99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Wc8KmXA1gyvM2zC3f6yvpQOaof58bEP5Ek7JY3kL2YfER4y+bTlK3FdzAgKIAO6nF6+3i0iC25kIGeQcQf7YTg==" saltValue="zgDHMqGWMxIf2ybKXONmk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P30"/>
  <sheetViews>
    <sheetView showGridLines="0" topLeftCell="C7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8" x14ac:dyDescent="0.25">
      <c r="A7" s="7"/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1:16" x14ac:dyDescent="0.25">
      <c r="A8" s="7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 s="7" customFormat="1" ht="15.75" x14ac:dyDescent="0.25">
      <c r="B9" s="6" t="s">
        <v>1</v>
      </c>
      <c r="C9" s="6"/>
      <c r="D9" s="4" t="s">
        <v>72</v>
      </c>
      <c r="E9" s="5"/>
      <c r="F9" s="6"/>
      <c r="G9" s="6"/>
      <c r="K9" s="6"/>
      <c r="L9" s="6"/>
      <c r="M9" s="6"/>
    </row>
    <row r="10" spans="1:16" s="7" customFormat="1" ht="15.75" x14ac:dyDescent="0.25">
      <c r="B10" s="6" t="s">
        <v>3</v>
      </c>
      <c r="C10" s="6"/>
      <c r="D10" s="8" t="s">
        <v>4</v>
      </c>
      <c r="E10" s="9"/>
      <c r="F10" s="6"/>
      <c r="G10" s="6"/>
      <c r="K10" s="6"/>
      <c r="L10" s="6"/>
      <c r="M10" s="6"/>
    </row>
    <row r="11" spans="1:16" s="7" customFormat="1" x14ac:dyDescent="0.25">
      <c r="B11" s="6"/>
      <c r="C11" s="6"/>
      <c r="D11" s="11"/>
      <c r="E11" s="11"/>
      <c r="F11" s="6"/>
      <c r="G11" s="6"/>
      <c r="K11" s="6"/>
      <c r="L11" s="6"/>
      <c r="M11" s="6"/>
    </row>
    <row r="12" spans="1:16" s="7" customFormat="1" ht="15.75" x14ac:dyDescent="0.25">
      <c r="B12" s="12" t="s">
        <v>5</v>
      </c>
      <c r="C12" s="13"/>
      <c r="D12" s="11"/>
      <c r="E12" s="11"/>
      <c r="F12" s="6"/>
      <c r="G12" s="6"/>
      <c r="K12" s="6"/>
      <c r="L12" s="6"/>
      <c r="M12" s="6"/>
    </row>
    <row r="13" spans="1:16" s="7" customFormat="1" ht="14.25" x14ac:dyDescent="0.2"/>
    <row r="14" spans="1:16" ht="47.25" x14ac:dyDescent="0.25">
      <c r="A14" s="7"/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1:16" ht="31.5" x14ac:dyDescent="0.25">
      <c r="A15" s="7"/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1:16" ht="30.75" x14ac:dyDescent="0.25">
      <c r="A16" s="7"/>
      <c r="B16" s="82">
        <v>42867</v>
      </c>
      <c r="C16" s="78"/>
      <c r="D16" s="78"/>
      <c r="E16" s="83" t="s">
        <v>37</v>
      </c>
      <c r="F16" s="83"/>
      <c r="G16" s="78"/>
      <c r="H16" s="78"/>
      <c r="I16" s="78"/>
      <c r="J16" s="78"/>
      <c r="K16" s="78"/>
      <c r="L16" s="84">
        <v>630</v>
      </c>
      <c r="M16" s="79"/>
      <c r="P16" s="18">
        <v>39234</v>
      </c>
    </row>
    <row r="17" spans="1:16" ht="15.75" x14ac:dyDescent="0.25">
      <c r="A17" s="7"/>
      <c r="B17" s="22" t="s">
        <v>19</v>
      </c>
      <c r="C17" s="85"/>
      <c r="D17" s="23"/>
      <c r="E17" s="85" t="s">
        <v>20</v>
      </c>
      <c r="F17" s="24"/>
      <c r="G17" s="23"/>
      <c r="H17" s="23"/>
      <c r="I17" s="23"/>
      <c r="J17" s="23"/>
      <c r="K17" s="85"/>
      <c r="L17" s="86"/>
      <c r="M17" s="27">
        <v>112.87</v>
      </c>
      <c r="P17" s="18"/>
    </row>
    <row r="18" spans="1:16" ht="15.75" x14ac:dyDescent="0.25">
      <c r="A18" s="7"/>
      <c r="B18" s="45"/>
      <c r="C18" s="21"/>
      <c r="D18" s="21"/>
      <c r="E18" s="21"/>
      <c r="F18" s="21" t="s">
        <v>21</v>
      </c>
      <c r="G18" s="25">
        <f>SUM(G27:G27)</f>
        <v>0</v>
      </c>
      <c r="H18" s="25">
        <f>SUM(H27:H27)</f>
        <v>0</v>
      </c>
      <c r="I18" s="25">
        <f>SUM(I27:I27)</f>
        <v>0</v>
      </c>
      <c r="J18" s="25">
        <v>0</v>
      </c>
      <c r="K18" s="26">
        <f>SUM(K27:K27)</f>
        <v>0</v>
      </c>
      <c r="L18" s="26">
        <f>SUM(L16)</f>
        <v>630</v>
      </c>
      <c r="M18" s="26">
        <f>SUM(M16:M17)</f>
        <v>112.87</v>
      </c>
    </row>
    <row r="19" spans="1:16" ht="15.75" x14ac:dyDescent="0.25">
      <c r="A19" s="7"/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80"/>
    </row>
    <row r="20" spans="1:16" ht="15.75" x14ac:dyDescent="0.25">
      <c r="A20" s="7"/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1:16" ht="15.75" x14ac:dyDescent="0.25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6" ht="15.75" x14ac:dyDescent="0.2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6" ht="15.75" x14ac:dyDescent="0.25">
      <c r="A23" s="7"/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6" ht="15.75" x14ac:dyDescent="0.25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ht="47.25" x14ac:dyDescent="0.25">
      <c r="A25" s="7"/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1:16" ht="31.5" x14ac:dyDescent="0.25">
      <c r="A26" s="7"/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1:16" ht="15.75" x14ac:dyDescent="0.25">
      <c r="A27" s="7"/>
      <c r="B27" s="61"/>
      <c r="C27" s="58"/>
      <c r="D27" s="58"/>
      <c r="E27" s="59"/>
      <c r="F27" s="53"/>
      <c r="G27" s="53"/>
      <c r="H27" s="53"/>
      <c r="I27" s="53"/>
      <c r="J27" s="53"/>
      <c r="K27" s="54"/>
      <c r="L27" s="54"/>
      <c r="M27" s="54"/>
    </row>
    <row r="28" spans="1:16" ht="15.75" x14ac:dyDescent="0.25">
      <c r="A28" s="7"/>
      <c r="B28" s="45"/>
      <c r="C28" s="21"/>
      <c r="D28" s="21"/>
      <c r="E28" s="21"/>
      <c r="F28" s="21" t="s">
        <v>21</v>
      </c>
      <c r="G28" s="25"/>
      <c r="H28" s="25"/>
      <c r="I28" s="25"/>
      <c r="J28" s="25"/>
      <c r="K28" s="26">
        <v>0</v>
      </c>
      <c r="L28" s="26">
        <f>SUM(L27)</f>
        <v>0</v>
      </c>
      <c r="M28" s="26">
        <v>0</v>
      </c>
    </row>
    <row r="29" spans="1:16" ht="15.75" x14ac:dyDescent="0.25">
      <c r="A29" s="7"/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1:16" ht="15.75" x14ac:dyDescent="0.25">
      <c r="A30" s="7"/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qPZILbcy+Lmh3tuH0kGct+BC5UIigCpq4drGhRvr42uMdjL/w5JjlNVj7soqzw0pxIOpK84QhDqSPGTfg62+TA==" saltValue="5EjhjFm4fc0y8yvZjqarB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00000000-0002-0000-41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7:P29"/>
  <sheetViews>
    <sheetView showGridLines="0" topLeftCell="D10" zoomScale="75" zoomScaleNormal="75" zoomScaleSheetLayoutView="75" workbookViewId="0">
      <selection activeCell="F13" sqref="F1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13.140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144</v>
      </c>
      <c r="E9" s="4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145</v>
      </c>
      <c r="E10" s="8"/>
      <c r="F10" s="6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1"/>
      <c r="C16" s="58"/>
      <c r="D16" s="58"/>
      <c r="E16" s="59"/>
      <c r="F16" s="59"/>
      <c r="G16" s="133"/>
      <c r="H16" s="53"/>
      <c r="I16" s="53"/>
      <c r="J16" s="53"/>
      <c r="K16" s="54"/>
      <c r="L16" s="54"/>
      <c r="M16" s="54"/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SUM(L16:L16)</f>
        <v>0</v>
      </c>
      <c r="M17" s="26">
        <f>SUM(M16:M16)</f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61"/>
      <c r="C26" s="58"/>
      <c r="D26" s="58"/>
      <c r="E26" s="59"/>
      <c r="F26" s="59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v>0</v>
      </c>
      <c r="I27" s="25">
        <v>0</v>
      </c>
      <c r="J27" s="25">
        <v>0</v>
      </c>
      <c r="K27" s="26">
        <v>0</v>
      </c>
      <c r="L27" s="26">
        <v>0</v>
      </c>
      <c r="M27" s="26"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aDMdhNQZq9BptN2WMK4gDW4neH0hTOPhz4cIHdtJGuCeDBpmo0A9NXDPCD+yYbVznMso7zmM1qbgQcSGzMxCBQ==" saltValue="3Z5xK5L7BrVZWVpeWw+St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0000000-0002-0000-4200-000000000000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7:Q30"/>
  <sheetViews>
    <sheetView showGridLines="0" topLeftCell="C7" zoomScale="75" zoomScaleNormal="75" workbookViewId="0">
      <selection activeCell="F5" sqref="F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51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42866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94.26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94.26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UDoKje77odhA3Xs/5YrDKyoiTWjP2bU1A1Tq+9BBd33va4A3iEhEgEbcFq1lWlITileewxLRJJxTgq8hyFqbVg==" saltValue="xe6qdBPnlA7TMECl6fNVc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7:P28"/>
  <sheetViews>
    <sheetView showGridLines="0" topLeftCell="B7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52</v>
      </c>
      <c r="E9" s="40"/>
      <c r="F9" s="40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53</v>
      </c>
      <c r="E10" s="48"/>
      <c r="F10" s="40"/>
      <c r="G10" s="36"/>
      <c r="K10" s="36"/>
      <c r="L10" s="36"/>
      <c r="M10" s="36"/>
    </row>
    <row r="11" spans="2:16" s="37" customFormat="1" ht="15.75" x14ac:dyDescent="0.25">
      <c r="B11" s="12" t="s">
        <v>5</v>
      </c>
      <c r="C11" s="13"/>
      <c r="D11" s="34"/>
      <c r="E11" s="35"/>
      <c r="F11" s="36"/>
      <c r="G11" s="36"/>
      <c r="K11" s="36"/>
      <c r="L11" s="36"/>
      <c r="M11" s="36"/>
    </row>
    <row r="12" spans="2:16" s="37" customFormat="1" ht="14.25" x14ac:dyDescent="0.2"/>
    <row r="13" spans="2:16" ht="47.25" x14ac:dyDescent="0.25">
      <c r="B13" s="185" t="s">
        <v>6</v>
      </c>
      <c r="C13" s="186"/>
      <c r="D13" s="187"/>
      <c r="E13" s="16" t="s">
        <v>7</v>
      </c>
      <c r="F13" s="16" t="s">
        <v>8</v>
      </c>
      <c r="G13" s="16" t="s">
        <v>9</v>
      </c>
      <c r="H13" s="16" t="s">
        <v>10</v>
      </c>
      <c r="I13" s="16" t="s">
        <v>11</v>
      </c>
      <c r="J13" s="16" t="s">
        <v>12</v>
      </c>
      <c r="K13" s="16" t="s">
        <v>13</v>
      </c>
      <c r="L13" s="16" t="s">
        <v>14</v>
      </c>
      <c r="M13" s="16" t="s">
        <v>15</v>
      </c>
      <c r="N13" s="17"/>
      <c r="P13" s="18">
        <v>39173</v>
      </c>
    </row>
    <row r="14" spans="2:16" ht="31.5" x14ac:dyDescent="0.25">
      <c r="B14" s="42" t="s">
        <v>16</v>
      </c>
      <c r="C14" s="43" t="s">
        <v>17</v>
      </c>
      <c r="D14" s="43" t="s">
        <v>18</v>
      </c>
      <c r="E14" s="21"/>
      <c r="F14" s="21"/>
      <c r="G14" s="21"/>
      <c r="H14" s="21"/>
      <c r="I14" s="21"/>
      <c r="J14" s="21"/>
      <c r="K14" s="21"/>
      <c r="L14" s="21"/>
      <c r="M14" s="21"/>
      <c r="P14" s="18">
        <v>39203</v>
      </c>
    </row>
    <row r="15" spans="2:16" ht="15.75" x14ac:dyDescent="0.25">
      <c r="B15" s="57" t="s">
        <v>19</v>
      </c>
      <c r="C15" s="58"/>
      <c r="D15" s="58"/>
      <c r="E15" s="59" t="s">
        <v>20</v>
      </c>
      <c r="F15" s="59"/>
      <c r="G15" s="53"/>
      <c r="H15" s="53"/>
      <c r="I15" s="53"/>
      <c r="J15" s="53"/>
      <c r="K15" s="54"/>
      <c r="L15" s="66"/>
      <c r="M15" s="66">
        <v>94.89</v>
      </c>
      <c r="P15" s="18">
        <v>39234</v>
      </c>
    </row>
    <row r="16" spans="2:16" ht="15.75" x14ac:dyDescent="0.25">
      <c r="B16" s="45"/>
      <c r="C16" s="21"/>
      <c r="D16" s="21"/>
      <c r="E16" s="21"/>
      <c r="F16" s="21" t="s">
        <v>21</v>
      </c>
      <c r="G16" s="25">
        <f>SUM(G15:G15)</f>
        <v>0</v>
      </c>
      <c r="H16" s="25">
        <f>SUM(H15:H15)</f>
        <v>0</v>
      </c>
      <c r="I16" s="25">
        <f>SUM(I15:I15)</f>
        <v>0</v>
      </c>
      <c r="J16" s="25">
        <f>SUM(J15:J15)</f>
        <v>0</v>
      </c>
      <c r="K16" s="26">
        <f>SUM(K15:K15)</f>
        <v>0</v>
      </c>
      <c r="L16" s="26">
        <v>0</v>
      </c>
      <c r="M16" s="26">
        <f>SUM(M15)</f>
        <v>94.89</v>
      </c>
    </row>
    <row r="17" spans="2:13" ht="15.75" x14ac:dyDescent="0.25">
      <c r="B17" s="45"/>
      <c r="C17" s="21"/>
      <c r="D17" s="21"/>
      <c r="E17" s="21"/>
      <c r="F17" s="21" t="s">
        <v>22</v>
      </c>
      <c r="G17" s="26">
        <v>0.45</v>
      </c>
      <c r="H17" s="26">
        <v>0.24</v>
      </c>
      <c r="I17" s="26">
        <v>0.2</v>
      </c>
      <c r="J17" s="26">
        <v>0.05</v>
      </c>
      <c r="K17" s="29"/>
      <c r="L17" s="55"/>
      <c r="M17" s="55"/>
    </row>
    <row r="18" spans="2:13" ht="15.75" x14ac:dyDescent="0.25">
      <c r="B18" s="45"/>
      <c r="C18" s="21"/>
      <c r="D18" s="21"/>
      <c r="E18" s="21"/>
      <c r="F18" s="21" t="s">
        <v>23</v>
      </c>
      <c r="G18" s="26">
        <f>G16*G17</f>
        <v>0</v>
      </c>
      <c r="H18" s="26">
        <f>H16*H17</f>
        <v>0</v>
      </c>
      <c r="I18" s="26">
        <f>I16*I17</f>
        <v>0</v>
      </c>
      <c r="J18" s="26">
        <f>J16*J17</f>
        <v>0</v>
      </c>
      <c r="K18" s="29"/>
      <c r="L18" s="29"/>
      <c r="M18" s="29"/>
    </row>
    <row r="19" spans="2:13" ht="15.7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8" t="s">
        <v>24</v>
      </c>
      <c r="C21" s="38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47.25" x14ac:dyDescent="0.25">
      <c r="B23" s="185" t="s">
        <v>6</v>
      </c>
      <c r="C23" s="186"/>
      <c r="D23" s="187"/>
      <c r="E23" s="16" t="s">
        <v>7</v>
      </c>
      <c r="F23" s="16" t="s">
        <v>8</v>
      </c>
      <c r="G23" s="16" t="s">
        <v>9</v>
      </c>
      <c r="H23" s="16" t="s">
        <v>10</v>
      </c>
      <c r="I23" s="16" t="s">
        <v>11</v>
      </c>
      <c r="J23" s="16" t="s">
        <v>12</v>
      </c>
      <c r="K23" s="16" t="s">
        <v>13</v>
      </c>
      <c r="L23" s="16" t="s">
        <v>14</v>
      </c>
      <c r="M23" s="16" t="s">
        <v>15</v>
      </c>
    </row>
    <row r="24" spans="2:13" ht="31.5" x14ac:dyDescent="0.25">
      <c r="B24" s="42" t="s">
        <v>16</v>
      </c>
      <c r="C24" s="43" t="s">
        <v>17</v>
      </c>
      <c r="D24" s="43" t="s">
        <v>18</v>
      </c>
      <c r="E24" s="21"/>
      <c r="F24" s="21"/>
      <c r="G24" s="21"/>
      <c r="H24" s="21"/>
      <c r="I24" s="21"/>
      <c r="J24" s="21"/>
      <c r="K24" s="21"/>
      <c r="L24" s="21"/>
      <c r="M24" s="21"/>
    </row>
    <row r="25" spans="2:13" ht="15.75" x14ac:dyDescent="0.25">
      <c r="B25" s="61"/>
      <c r="C25" s="58"/>
      <c r="D25" s="58"/>
      <c r="E25" s="59"/>
      <c r="F25" s="59"/>
      <c r="G25" s="53"/>
      <c r="H25" s="53"/>
      <c r="I25" s="53"/>
      <c r="J25" s="53"/>
      <c r="K25" s="54"/>
      <c r="L25" s="66"/>
      <c r="M25" s="66"/>
    </row>
    <row r="26" spans="2:13" ht="15.75" x14ac:dyDescent="0.25">
      <c r="B26" s="45"/>
      <c r="C26" s="21"/>
      <c r="D26" s="21"/>
      <c r="E26" s="21"/>
      <c r="F26" s="21" t="s">
        <v>21</v>
      </c>
      <c r="G26" s="25">
        <f>SUM(G25:G25)</f>
        <v>0</v>
      </c>
      <c r="H26" s="25">
        <f>SUM(H25:H25)</f>
        <v>0</v>
      </c>
      <c r="I26" s="25">
        <f>SUM(I25:I25)</f>
        <v>0</v>
      </c>
      <c r="J26" s="25">
        <f>SUM(J25:J25)</f>
        <v>0</v>
      </c>
      <c r="K26" s="26">
        <f>SUM(K25)</f>
        <v>0</v>
      </c>
      <c r="L26" s="26">
        <v>0</v>
      </c>
      <c r="M26" s="26">
        <v>0</v>
      </c>
    </row>
    <row r="27" spans="2:13" ht="15.75" x14ac:dyDescent="0.25">
      <c r="B27" s="45"/>
      <c r="C27" s="21"/>
      <c r="D27" s="21"/>
      <c r="E27" s="21"/>
      <c r="F27" s="21" t="s">
        <v>22</v>
      </c>
      <c r="G27" s="26">
        <v>0.45</v>
      </c>
      <c r="H27" s="26">
        <v>0.24</v>
      </c>
      <c r="I27" s="26">
        <v>0.2</v>
      </c>
      <c r="J27" s="26">
        <v>0.05</v>
      </c>
      <c r="K27" s="55"/>
      <c r="L27" s="29"/>
      <c r="M27" s="29"/>
    </row>
    <row r="28" spans="2:13" ht="15.75" x14ac:dyDescent="0.25">
      <c r="B28" s="45"/>
      <c r="C28" s="21"/>
      <c r="D28" s="21"/>
      <c r="E28" s="21"/>
      <c r="F28" s="21" t="s">
        <v>23</v>
      </c>
      <c r="G28" s="26">
        <f>G26*G27</f>
        <v>0</v>
      </c>
      <c r="H28" s="26">
        <f>H26*H27</f>
        <v>0</v>
      </c>
      <c r="I28" s="26">
        <f>I26*I27</f>
        <v>0</v>
      </c>
      <c r="J28" s="26">
        <f>J26*J27</f>
        <v>0</v>
      </c>
      <c r="K28" s="29"/>
      <c r="L28" s="29"/>
      <c r="M28" s="29"/>
    </row>
  </sheetData>
  <sheetProtection algorithmName="SHA-512" hashValue="TPgxTVrXyxJvhKgl53GippIL4t/iwSihLYXTLH1xBaIBEy4uDb1WhBJY5/JhDNlITr6wQm2mnDMpQQO8mnkvkA==" saltValue="yHIHgnh9N7mizVtY04zPqg==" spinCount="100000" sheet="1" objects="1" scenarios="1"/>
  <mergeCells count="3">
    <mergeCell ref="B7:D7"/>
    <mergeCell ref="B13:D13"/>
    <mergeCell ref="B23:D23"/>
  </mergeCells>
  <dataValidations count="1">
    <dataValidation allowBlank="1" showInputMessage="1" showErrorMessage="1" sqref="K15 K25" xr:uid="{00000000-0002-0000-44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7:P31"/>
  <sheetViews>
    <sheetView showGridLines="0" topLeftCell="A10" zoomScale="75" zoomScaleNormal="75" workbookViewId="0">
      <selection activeCell="D10" sqref="D10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269</v>
      </c>
      <c r="E9" s="40"/>
      <c r="F9" s="35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0"/>
      <c r="F10" s="56"/>
      <c r="G10" s="56"/>
      <c r="H10" s="166"/>
      <c r="I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56"/>
      <c r="G11" s="56"/>
      <c r="H11" s="166"/>
      <c r="I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56"/>
      <c r="G12" s="56"/>
      <c r="H12" s="166"/>
      <c r="I12" s="157"/>
      <c r="K12" s="36"/>
      <c r="L12" s="36"/>
      <c r="M12" s="36"/>
    </row>
    <row r="13" spans="2:16" s="37" customFormat="1" ht="15.75" x14ac:dyDescent="0.25">
      <c r="B13" s="33"/>
      <c r="C13" s="33"/>
      <c r="G13" s="56"/>
      <c r="H13" s="166"/>
      <c r="I13" s="157"/>
      <c r="K13" s="36"/>
      <c r="L13" s="36"/>
      <c r="M13" s="36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0" t="s">
        <v>270</v>
      </c>
      <c r="C16" s="25"/>
      <c r="D16" s="25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154.08000000000001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SUM(M16:M16)</f>
        <v>154.08000000000001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30.75" x14ac:dyDescent="0.25">
      <c r="B26" s="144" t="s">
        <v>211</v>
      </c>
      <c r="C26" s="145"/>
      <c r="D26" s="145"/>
      <c r="E26" s="68" t="s">
        <v>212</v>
      </c>
      <c r="F26" s="68" t="s">
        <v>213</v>
      </c>
      <c r="G26" s="68"/>
      <c r="H26" s="68"/>
      <c r="I26" s="68"/>
      <c r="J26" s="68"/>
      <c r="K26" s="68"/>
      <c r="L26" s="146">
        <v>545.14</v>
      </c>
      <c r="M26" s="68"/>
    </row>
    <row r="27" spans="2:13" ht="30.75" x14ac:dyDescent="0.25">
      <c r="B27" s="144" t="s">
        <v>341</v>
      </c>
      <c r="C27" s="145"/>
      <c r="D27" s="145"/>
      <c r="E27" s="94" t="s">
        <v>271</v>
      </c>
      <c r="F27" s="94" t="s">
        <v>272</v>
      </c>
      <c r="G27" s="94"/>
      <c r="H27" s="68"/>
      <c r="I27" s="94"/>
      <c r="J27" s="68"/>
      <c r="K27" s="68"/>
      <c r="L27" s="167" t="s">
        <v>273</v>
      </c>
      <c r="M27" s="94"/>
    </row>
    <row r="28" spans="2:13" ht="30.75" x14ac:dyDescent="0.25">
      <c r="B28" s="76">
        <v>42801</v>
      </c>
      <c r="C28" s="25"/>
      <c r="D28" s="25"/>
      <c r="E28" s="24" t="s">
        <v>274</v>
      </c>
      <c r="F28" s="24" t="s">
        <v>213</v>
      </c>
      <c r="G28" s="25"/>
      <c r="H28" s="25"/>
      <c r="I28" s="25"/>
      <c r="J28" s="25"/>
      <c r="K28" s="132"/>
      <c r="L28" s="75">
        <v>358.04</v>
      </c>
      <c r="M28" s="27"/>
    </row>
    <row r="29" spans="2:13" ht="15.75" x14ac:dyDescent="0.25">
      <c r="B29" s="45"/>
      <c r="C29" s="21"/>
      <c r="D29" s="21"/>
      <c r="E29" s="21"/>
      <c r="F29" s="21" t="s">
        <v>21</v>
      </c>
      <c r="G29" s="25">
        <f>SUM(G28:G28)</f>
        <v>0</v>
      </c>
      <c r="H29" s="25">
        <f>SUM(H28:H28)</f>
        <v>0</v>
      </c>
      <c r="I29" s="25">
        <f>SUM(I28:I28)</f>
        <v>0</v>
      </c>
      <c r="J29" s="25">
        <f>SUM(J28:J28)</f>
        <v>0</v>
      </c>
      <c r="K29" s="26">
        <v>0</v>
      </c>
      <c r="L29" s="26">
        <f>SUM(545.14+318.6+125.3+358.04)</f>
        <v>1347.08</v>
      </c>
      <c r="M29" s="26">
        <v>0</v>
      </c>
    </row>
    <row r="30" spans="2:13" ht="15.75" x14ac:dyDescent="0.25">
      <c r="B30" s="45"/>
      <c r="C30" s="21"/>
      <c r="D30" s="21"/>
      <c r="E30" s="21"/>
      <c r="F30" s="21" t="s">
        <v>22</v>
      </c>
      <c r="G30" s="26">
        <v>0.45</v>
      </c>
      <c r="H30" s="26">
        <v>0.24</v>
      </c>
      <c r="I30" s="26">
        <v>0.2</v>
      </c>
      <c r="J30" s="26">
        <v>0.05</v>
      </c>
      <c r="K30" s="29"/>
      <c r="L30" s="29"/>
      <c r="M30" s="29"/>
    </row>
    <row r="31" spans="2:13" ht="15.75" x14ac:dyDescent="0.25">
      <c r="B31" s="45"/>
      <c r="C31" s="21"/>
      <c r="D31" s="21"/>
      <c r="E31" s="21"/>
      <c r="F31" s="21" t="s">
        <v>23</v>
      </c>
      <c r="G31" s="26">
        <f>G29*G30</f>
        <v>0</v>
      </c>
      <c r="H31" s="26">
        <f>H29*H30</f>
        <v>0</v>
      </c>
      <c r="I31" s="26">
        <f>I29*I30</f>
        <v>0</v>
      </c>
      <c r="J31" s="26">
        <f>J29*J30</f>
        <v>0</v>
      </c>
      <c r="K31" s="29"/>
      <c r="L31" s="29"/>
      <c r="M31" s="29"/>
    </row>
  </sheetData>
  <sheetProtection algorithmName="SHA-512" hashValue="MNg43V0EEei75CWaCiuQKiyDCayCBtC9jB1tI2KfCJeWsoYJPDlc2mBxHMqUWawC4Hi+350PQFSZDakNyCWleg==" saltValue="IEOXr8z8yY1K7za/91nux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7:P30"/>
  <sheetViews>
    <sheetView showGridLines="0" topLeftCell="C10" zoomScale="75" zoomScaleNormal="75" zoomScaleSheetLayoutView="75" zoomScalePageLayoutView="75" workbookViewId="0">
      <selection activeCell="F11" sqref="F11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227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31">
        <v>42886</v>
      </c>
      <c r="C16" s="25"/>
      <c r="D16" s="25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79"/>
      <c r="P16" s="18"/>
    </row>
    <row r="17" spans="2:16" ht="15.75" x14ac:dyDescent="0.25">
      <c r="B17" s="131" t="s">
        <v>19</v>
      </c>
      <c r="C17" s="25"/>
      <c r="D17" s="25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174.15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K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>SUM(L16:L16)</f>
        <v>630</v>
      </c>
      <c r="M18" s="26">
        <f>SUM(M16:M17)</f>
        <v>174.15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asVj7M4nHiAMYQkWCOwtgQswHQHfZWtnJ6DCW+opMHYft5gcqvBvyuTtSHP9mfMMMiuDsTeamvrXO9956xuRuw==" saltValue="Nx/4vthe+vYyP6XmChtZ2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4500-000000000000}"/>
  </dataValidations>
  <pageMargins left="0.7" right="0.7" top="0.75" bottom="0.75" header="0.3" footer="0.3"/>
  <pageSetup paperSize="9" scale="66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7:P30"/>
  <sheetViews>
    <sheetView showGridLines="0" topLeftCell="D10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250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248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42866</v>
      </c>
      <c r="C16" s="65"/>
      <c r="D16" s="65"/>
      <c r="E16" s="70" t="s">
        <v>37</v>
      </c>
      <c r="F16" s="70"/>
      <c r="G16" s="71"/>
      <c r="H16" s="71"/>
      <c r="I16" s="71"/>
      <c r="J16" s="71"/>
      <c r="K16" s="71"/>
      <c r="L16" s="72">
        <v>630</v>
      </c>
      <c r="M16" s="71"/>
      <c r="P16" s="18"/>
    </row>
    <row r="17" spans="2:16" ht="15.75" x14ac:dyDescent="0.25">
      <c r="B17" s="64" t="s">
        <v>19</v>
      </c>
      <c r="C17" s="65"/>
      <c r="D17" s="65"/>
      <c r="E17" s="70" t="s">
        <v>20</v>
      </c>
      <c r="F17" s="70"/>
      <c r="G17" s="71"/>
      <c r="H17" s="71"/>
      <c r="I17" s="71"/>
      <c r="J17" s="71"/>
      <c r="K17" s="71"/>
      <c r="L17" s="72"/>
      <c r="M17" s="72">
        <v>105.48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105.48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24"/>
      <c r="F27" s="24"/>
      <c r="G27" s="25"/>
      <c r="H27" s="25"/>
      <c r="I27" s="25"/>
      <c r="J27" s="25"/>
      <c r="K27" s="27"/>
      <c r="L27" s="75"/>
      <c r="M27" s="158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hc9k4tgzVa8fNkfPaRog/gQrCrfv5ouRQSXVeHaCUUaBCESHkP1vI2+uq0WRSd0N2zC/mjmKCBP5n5Z5RYoMww==" saltValue="P/osU3xs4Up1ZKn4FZCJa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7:P32"/>
  <sheetViews>
    <sheetView showGridLines="0" topLeftCell="A4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76</v>
      </c>
      <c r="E9" s="11"/>
      <c r="F9" s="6"/>
      <c r="G9" s="6"/>
      <c r="K9" s="6"/>
      <c r="L9" s="6"/>
      <c r="M9" s="6"/>
    </row>
    <row r="10" spans="2:16" s="7" customFormat="1" ht="15.75" x14ac:dyDescent="0.25">
      <c r="B10" s="3" t="s">
        <v>77</v>
      </c>
      <c r="C10" s="3"/>
      <c r="D10" s="8" t="s">
        <v>4</v>
      </c>
      <c r="E10" s="9"/>
      <c r="F10" s="11"/>
      <c r="G10" s="11"/>
      <c r="K10" s="6"/>
      <c r="L10" s="6"/>
      <c r="M10" s="6"/>
    </row>
    <row r="11" spans="2:16" s="7" customFormat="1" ht="15.75" x14ac:dyDescent="0.25">
      <c r="B11" s="3"/>
      <c r="C11" s="3"/>
      <c r="K11" s="6"/>
      <c r="L11" s="6"/>
      <c r="M11" s="6"/>
    </row>
    <row r="12" spans="2:16" s="7" customFormat="1" ht="15.75" x14ac:dyDescent="0.25">
      <c r="B12" s="12" t="s">
        <v>5</v>
      </c>
      <c r="C12" s="13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24"/>
      <c r="G16" s="53"/>
      <c r="H16" s="53"/>
      <c r="I16" s="53"/>
      <c r="J16" s="53"/>
      <c r="K16" s="54"/>
      <c r="L16" s="66"/>
      <c r="M16" s="54">
        <v>4.8499999999999996</v>
      </c>
      <c r="P16" s="18"/>
    </row>
    <row r="17" spans="1:14" ht="15.75" x14ac:dyDescent="0.25">
      <c r="B17" s="45"/>
      <c r="C17" s="21"/>
      <c r="D17" s="21"/>
      <c r="E17" s="21"/>
      <c r="F17" s="21" t="s">
        <v>21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6">
        <f>SUM(L16)</f>
        <v>0</v>
      </c>
      <c r="M17" s="26">
        <f>SUM(M16:M16)</f>
        <v>4.8499999999999996</v>
      </c>
    </row>
    <row r="18" spans="1:14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29"/>
    </row>
    <row r="19" spans="1:14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1:14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4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4" ht="15.75" x14ac:dyDescent="0.25">
      <c r="B23" s="3"/>
      <c r="C23" s="3"/>
      <c r="D23" s="10"/>
      <c r="E23" s="10"/>
      <c r="F23" s="3"/>
      <c r="G23" s="3"/>
      <c r="H23" s="13"/>
      <c r="I23" s="13"/>
      <c r="J23" s="13"/>
      <c r="K23" s="3"/>
      <c r="L23" s="3"/>
      <c r="M23" s="3"/>
    </row>
    <row r="24" spans="1:14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1:14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1:14" ht="15.75" x14ac:dyDescent="0.25">
      <c r="B26" s="57"/>
      <c r="C26" s="58"/>
      <c r="D26" s="58"/>
      <c r="E26" s="59"/>
      <c r="F26" s="83"/>
      <c r="G26" s="53"/>
      <c r="H26" s="53"/>
      <c r="I26" s="53"/>
      <c r="J26" s="53"/>
      <c r="K26" s="88"/>
      <c r="L26" s="89"/>
      <c r="M26" s="89"/>
    </row>
    <row r="27" spans="1:14" ht="15.75" x14ac:dyDescent="0.25">
      <c r="A27" s="7"/>
      <c r="B27" s="45"/>
      <c r="C27" s="21"/>
      <c r="D27" s="21"/>
      <c r="E27" s="21"/>
      <c r="F27" s="21" t="s">
        <v>21</v>
      </c>
      <c r="G27" s="25">
        <f t="shared" ref="G27:L27" si="0">SUM(G26:G26)</f>
        <v>0</v>
      </c>
      <c r="H27" s="25">
        <f t="shared" si="0"/>
        <v>0</v>
      </c>
      <c r="I27" s="25">
        <f t="shared" si="0"/>
        <v>0</v>
      </c>
      <c r="J27" s="25">
        <f t="shared" si="0"/>
        <v>0</v>
      </c>
      <c r="K27" s="26">
        <f t="shared" si="0"/>
        <v>0</v>
      </c>
      <c r="L27" s="26">
        <f t="shared" si="0"/>
        <v>0</v>
      </c>
      <c r="M27" s="26">
        <v>0</v>
      </c>
      <c r="N27" s="7"/>
    </row>
    <row r="28" spans="1:14" ht="15.75" x14ac:dyDescent="0.25">
      <c r="A28" s="7"/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55"/>
      <c r="M28" s="29"/>
      <c r="N28" s="7"/>
    </row>
    <row r="29" spans="1:14" ht="15.75" x14ac:dyDescent="0.25">
      <c r="A29" s="7"/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  <c r="N29" s="7"/>
    </row>
    <row r="30" spans="1:14" x14ac:dyDescent="0.25">
      <c r="A30" s="7"/>
      <c r="N30" s="7"/>
    </row>
    <row r="31" spans="1:14" x14ac:dyDescent="0.25">
      <c r="A31" s="7"/>
      <c r="N31" s="7"/>
    </row>
    <row r="32" spans="1:14" x14ac:dyDescent="0.25">
      <c r="N32" s="17"/>
    </row>
  </sheetData>
  <sheetProtection algorithmName="SHA-512" hashValue="F0LeyDX2SYkiYpnjbCyK8Aev3gpezyapywSjTKVWnSxk1/Qj+f8GKTgSaiXV8BD+aMGupk7qnugzIpAT3ZfAkg==" saltValue="Vy28pO17mdE5AmhUcvGX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0000000-0002-0000-47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7:P32"/>
  <sheetViews>
    <sheetView showGridLines="0" zoomScale="75" zoomScaleNormal="75" workbookViewId="0">
      <selection activeCell="B18" sqref="B18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12.57031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32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1">
        <v>42802</v>
      </c>
      <c r="C16" s="62"/>
      <c r="D16" s="62"/>
      <c r="E16" s="59" t="s">
        <v>33</v>
      </c>
      <c r="F16" s="59" t="s">
        <v>34</v>
      </c>
      <c r="G16" s="53">
        <v>18</v>
      </c>
      <c r="H16" s="25"/>
      <c r="I16" s="53"/>
      <c r="J16" s="53"/>
      <c r="K16" s="54"/>
      <c r="L16" s="54"/>
      <c r="M16" s="54"/>
      <c r="P16" s="18"/>
    </row>
    <row r="17" spans="2:16" ht="30.75" x14ac:dyDescent="0.25">
      <c r="B17" s="61">
        <v>42809</v>
      </c>
      <c r="C17" s="62"/>
      <c r="D17" s="62"/>
      <c r="E17" s="59" t="s">
        <v>35</v>
      </c>
      <c r="F17" s="59" t="s">
        <v>34</v>
      </c>
      <c r="G17" s="53">
        <v>18</v>
      </c>
      <c r="H17" s="25"/>
      <c r="I17" s="53"/>
      <c r="J17" s="53"/>
      <c r="K17" s="54"/>
      <c r="L17" s="54"/>
      <c r="M17" s="54"/>
      <c r="P17" s="18"/>
    </row>
    <row r="18" spans="2:16" ht="15.75" x14ac:dyDescent="0.25">
      <c r="B18" s="57" t="s">
        <v>19</v>
      </c>
      <c r="C18" s="62"/>
      <c r="D18" s="62"/>
      <c r="E18" s="59" t="s">
        <v>20</v>
      </c>
      <c r="F18" s="59"/>
      <c r="G18" s="53"/>
      <c r="H18" s="25"/>
      <c r="I18" s="53"/>
      <c r="J18" s="53"/>
      <c r="K18" s="54"/>
      <c r="L18" s="54"/>
      <c r="M18" s="54">
        <v>22.69</v>
      </c>
      <c r="P18" s="18"/>
    </row>
    <row r="19" spans="2:16" ht="15.75" x14ac:dyDescent="0.25">
      <c r="B19" s="45"/>
      <c r="C19" s="21"/>
      <c r="D19" s="21"/>
      <c r="E19" s="21"/>
      <c r="F19" s="21" t="s">
        <v>21</v>
      </c>
      <c r="G19" s="25">
        <f>SUM(G16:G17)</f>
        <v>36</v>
      </c>
      <c r="H19" s="25">
        <v>0</v>
      </c>
      <c r="I19" s="25">
        <v>0</v>
      </c>
      <c r="J19" s="25">
        <v>0</v>
      </c>
      <c r="K19" s="26">
        <v>0</v>
      </c>
      <c r="L19" s="26">
        <v>0</v>
      </c>
      <c r="M19" s="26">
        <f>SUM(M16:M18)</f>
        <v>22.69</v>
      </c>
    </row>
    <row r="20" spans="2:16" ht="15.75" x14ac:dyDescent="0.25">
      <c r="B20" s="45"/>
      <c r="C20" s="21"/>
      <c r="D20" s="21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55"/>
    </row>
    <row r="21" spans="2:16" ht="15.75" x14ac:dyDescent="0.25">
      <c r="B21" s="45"/>
      <c r="C21" s="21"/>
      <c r="D21" s="21"/>
      <c r="E21" s="21"/>
      <c r="F21" s="21" t="s">
        <v>23</v>
      </c>
      <c r="G21" s="26">
        <f>SUM(G19*G20)</f>
        <v>16.2</v>
      </c>
      <c r="H21" s="26">
        <f t="shared" ref="H21:J21" si="0">SUM(H19*H20)</f>
        <v>0</v>
      </c>
      <c r="I21" s="26">
        <f t="shared" si="0"/>
        <v>0</v>
      </c>
      <c r="J21" s="26">
        <f t="shared" si="0"/>
        <v>0</v>
      </c>
      <c r="K21" s="29"/>
      <c r="L21" s="29"/>
      <c r="M21" s="29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38" t="s">
        <v>24</v>
      </c>
      <c r="C25" s="38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15.75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6" ht="47.25" x14ac:dyDescent="0.25">
      <c r="B27" s="185" t="s">
        <v>6</v>
      </c>
      <c r="C27" s="186"/>
      <c r="D27" s="187"/>
      <c r="E27" s="16" t="s">
        <v>7</v>
      </c>
      <c r="F27" s="16" t="s">
        <v>8</v>
      </c>
      <c r="G27" s="16" t="s">
        <v>9</v>
      </c>
      <c r="H27" s="16" t="s">
        <v>10</v>
      </c>
      <c r="I27" s="16" t="s">
        <v>11</v>
      </c>
      <c r="J27" s="16" t="s">
        <v>12</v>
      </c>
      <c r="K27" s="16" t="s">
        <v>13</v>
      </c>
      <c r="L27" s="16" t="s">
        <v>14</v>
      </c>
      <c r="M27" s="16" t="s">
        <v>15</v>
      </c>
    </row>
    <row r="28" spans="2:16" ht="31.5" x14ac:dyDescent="0.25">
      <c r="B28" s="42" t="s">
        <v>16</v>
      </c>
      <c r="C28" s="43" t="s">
        <v>17</v>
      </c>
      <c r="D28" s="43" t="s">
        <v>18</v>
      </c>
      <c r="E28" s="21"/>
      <c r="F28" s="21"/>
      <c r="G28" s="21"/>
      <c r="H28" s="21"/>
      <c r="I28" s="21"/>
      <c r="J28" s="21"/>
      <c r="K28" s="21"/>
      <c r="L28" s="21"/>
      <c r="M28" s="21"/>
    </row>
    <row r="29" spans="2:16" ht="15.75" x14ac:dyDescent="0.25">
      <c r="B29" s="46"/>
      <c r="C29" s="25"/>
      <c r="D29" s="25"/>
      <c r="E29" s="24"/>
      <c r="F29" s="25"/>
      <c r="G29" s="25"/>
      <c r="H29" s="25"/>
      <c r="I29" s="25"/>
      <c r="J29" s="25"/>
      <c r="K29" s="25"/>
      <c r="L29" s="26"/>
      <c r="M29" s="25"/>
    </row>
    <row r="30" spans="2:16" ht="15.75" x14ac:dyDescent="0.25">
      <c r="B30" s="45"/>
      <c r="C30" s="21"/>
      <c r="D30" s="21"/>
      <c r="E30" s="21"/>
      <c r="F30" s="21" t="s">
        <v>21</v>
      </c>
      <c r="G30" s="25">
        <f>SUM(G29:G29)</f>
        <v>0</v>
      </c>
      <c r="H30" s="25">
        <f>SUM(H29:H29)</f>
        <v>0</v>
      </c>
      <c r="I30" s="25">
        <f>SUM(I29:I29)</f>
        <v>0</v>
      </c>
      <c r="J30" s="25">
        <f>SUM(J29:J29)</f>
        <v>0</v>
      </c>
      <c r="K30" s="26">
        <v>0</v>
      </c>
      <c r="L30" s="26">
        <f>SUM(L29:L29)</f>
        <v>0</v>
      </c>
      <c r="M30" s="26">
        <f>SUM(M29:M29)</f>
        <v>0</v>
      </c>
    </row>
    <row r="31" spans="2:16" ht="15.75" x14ac:dyDescent="0.25">
      <c r="B31" s="45"/>
      <c r="C31" s="21"/>
      <c r="D31" s="21"/>
      <c r="E31" s="21"/>
      <c r="F31" s="21" t="s">
        <v>22</v>
      </c>
      <c r="G31" s="26">
        <v>0.45</v>
      </c>
      <c r="H31" s="26">
        <v>0.24</v>
      </c>
      <c r="I31" s="26">
        <v>0.2</v>
      </c>
      <c r="J31" s="26">
        <v>0.05</v>
      </c>
      <c r="K31" s="29"/>
      <c r="L31" s="29"/>
      <c r="M31" s="29"/>
    </row>
    <row r="32" spans="2:16" ht="15.75" x14ac:dyDescent="0.25">
      <c r="B32" s="45"/>
      <c r="C32" s="21"/>
      <c r="D32" s="21"/>
      <c r="E32" s="21"/>
      <c r="F32" s="21" t="s">
        <v>23</v>
      </c>
      <c r="G32" s="26">
        <f>G30*G31</f>
        <v>0</v>
      </c>
      <c r="H32" s="26">
        <f>H30*H31</f>
        <v>0</v>
      </c>
      <c r="I32" s="26">
        <f>I30*I31</f>
        <v>0</v>
      </c>
      <c r="J32" s="26">
        <f>J30*J31</f>
        <v>0</v>
      </c>
      <c r="K32" s="29"/>
      <c r="L32" s="29"/>
      <c r="M32" s="29"/>
    </row>
  </sheetData>
  <sheetProtection algorithmName="SHA-512" hashValue="azHib7s5/FTUl5dmOE6lAKlWj4ZcO37WR5StGOvV0ZnRelmLieoO39KWrTeIvAfycW41ILItJn+nXMDVWPCeqA==" saltValue="PhJEtEi4xs/r4t2GDnbyZQ==" spinCount="100000" sheet="1" objects="1" scenarios="1"/>
  <mergeCells count="3">
    <mergeCell ref="B7:D7"/>
    <mergeCell ref="B14:D14"/>
    <mergeCell ref="B27:D27"/>
  </mergeCells>
  <dataValidations count="1">
    <dataValidation allowBlank="1" showInputMessage="1" showErrorMessage="1" sqref="K16:K18" xr:uid="{00000000-0002-0000-48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7:P30"/>
  <sheetViews>
    <sheetView showGridLines="0" topLeftCell="C4" zoomScale="75" zoomScaleNormal="75" workbookViewId="0">
      <selection activeCell="F7" sqref="F7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228</v>
      </c>
      <c r="E9" s="10"/>
      <c r="F9" s="4"/>
      <c r="G9" s="3"/>
      <c r="H9" s="13"/>
      <c r="I9" s="13"/>
      <c r="J9" s="13"/>
      <c r="K9" s="3"/>
      <c r="L9" s="3"/>
      <c r="M9" s="3"/>
    </row>
    <row r="10" spans="2:16" s="7" customFormat="1" ht="15.75" x14ac:dyDescent="0.25">
      <c r="B10" s="3" t="s">
        <v>3</v>
      </c>
      <c r="C10" s="3"/>
      <c r="D10" s="8" t="s">
        <v>229</v>
      </c>
      <c r="E10" s="8"/>
      <c r="F10" s="4"/>
      <c r="G10" s="3"/>
      <c r="H10" s="13"/>
      <c r="I10" s="13"/>
      <c r="J10" s="13"/>
      <c r="K10" s="3"/>
      <c r="L10" s="3"/>
      <c r="M10" s="3"/>
    </row>
    <row r="11" spans="2:16" s="7" customFormat="1" ht="15.75" x14ac:dyDescent="0.25">
      <c r="B11" s="3"/>
      <c r="C11" s="3"/>
      <c r="D11" s="10"/>
      <c r="E11" s="10"/>
      <c r="F11" s="10"/>
      <c r="G11" s="3"/>
      <c r="H11" s="13"/>
      <c r="I11" s="13"/>
      <c r="J11" s="13"/>
      <c r="K11" s="3"/>
      <c r="L11" s="3"/>
      <c r="M11" s="3"/>
    </row>
    <row r="12" spans="2:16" s="7" customFormat="1" ht="15.75" x14ac:dyDescent="0.25">
      <c r="B12" s="12" t="s">
        <v>5</v>
      </c>
      <c r="C12" s="13"/>
      <c r="D12" s="13"/>
      <c r="E12" s="13"/>
      <c r="F12" s="13"/>
      <c r="G12" s="3"/>
      <c r="H12" s="13"/>
      <c r="I12" s="13"/>
      <c r="J12" s="13"/>
      <c r="K12" s="3"/>
      <c r="L12" s="3"/>
      <c r="M12" s="3"/>
    </row>
    <row r="13" spans="2:16" s="7" customForma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3" t="s">
        <v>40</v>
      </c>
      <c r="C16" s="25"/>
      <c r="D16" s="25"/>
      <c r="E16" s="24" t="s">
        <v>41</v>
      </c>
      <c r="F16" s="59"/>
      <c r="G16" s="53"/>
      <c r="H16" s="53"/>
      <c r="I16" s="53"/>
      <c r="J16" s="53"/>
      <c r="K16" s="54"/>
      <c r="L16" s="54">
        <v>9.1199999999999992</v>
      </c>
      <c r="M16" s="66"/>
      <c r="P16" s="18"/>
    </row>
    <row r="17" spans="2:16" ht="15.75" x14ac:dyDescent="0.25">
      <c r="B17" s="63" t="s">
        <v>19</v>
      </c>
      <c r="C17" s="25"/>
      <c r="D17" s="25"/>
      <c r="E17" s="24" t="s">
        <v>20</v>
      </c>
      <c r="F17" s="59"/>
      <c r="G17" s="53"/>
      <c r="H17" s="53"/>
      <c r="I17" s="53"/>
      <c r="J17" s="53"/>
      <c r="K17" s="54"/>
      <c r="L17" s="54"/>
      <c r="M17" s="66">
        <v>94.89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SUM(L16:L16)</f>
        <v>9.1199999999999992</v>
      </c>
      <c r="M18" s="26">
        <f>SUM(M16:M17)</f>
        <v>94.89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57"/>
      <c r="C27" s="58"/>
      <c r="D27" s="58"/>
      <c r="E27" s="59"/>
      <c r="F27" s="51"/>
      <c r="G27" s="53"/>
      <c r="H27" s="53"/>
      <c r="I27" s="53"/>
      <c r="J27" s="53"/>
      <c r="K27" s="54"/>
      <c r="L27" s="54"/>
      <c r="M27" s="66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bU4DKr/c6IY5ZWt2TVnEFfdcP5U/20jD8X+UuDsS7XzSfxL2I9VBNoWVy1macyygPgqMcKmV7nChrYvmPYW9hQ==" saltValue="EfCcGJvQ+ZWLijE6Zuyzp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00000000-0002-0000-49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2:P31"/>
  <sheetViews>
    <sheetView showGridLines="0" topLeftCell="B10" zoomScale="75" zoomScaleNormal="75" workbookViewId="0">
      <selection activeCell="E7" sqref="E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8" x14ac:dyDescent="0.25">
      <c r="A7" s="7"/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1:16" x14ac:dyDescent="0.25">
      <c r="A8" s="7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 s="7" customFormat="1" ht="15.75" x14ac:dyDescent="0.25">
      <c r="B9" s="6" t="s">
        <v>1</v>
      </c>
      <c r="C9" s="6"/>
      <c r="D9" s="4" t="s">
        <v>73</v>
      </c>
      <c r="E9" s="5"/>
      <c r="F9" s="6"/>
      <c r="G9" s="6"/>
      <c r="K9" s="6"/>
      <c r="L9" s="6"/>
      <c r="M9" s="6"/>
    </row>
    <row r="10" spans="1:16" s="7" customFormat="1" ht="15.75" x14ac:dyDescent="0.25">
      <c r="B10" s="6" t="s">
        <v>3</v>
      </c>
      <c r="C10" s="6"/>
      <c r="D10" s="8" t="s">
        <v>4</v>
      </c>
      <c r="E10" s="9"/>
      <c r="F10" s="6"/>
      <c r="G10" s="6"/>
      <c r="K10" s="6"/>
      <c r="L10" s="6"/>
      <c r="M10" s="6"/>
    </row>
    <row r="11" spans="1:16" s="7" customFormat="1" x14ac:dyDescent="0.25">
      <c r="B11" s="6"/>
      <c r="C11" s="6"/>
      <c r="D11" s="11"/>
      <c r="E11" s="11"/>
      <c r="F11" s="6"/>
      <c r="G11" s="6"/>
      <c r="K11" s="6"/>
      <c r="L11" s="6"/>
      <c r="M11" s="6"/>
    </row>
    <row r="12" spans="1:16" s="7" customFormat="1" ht="15.75" x14ac:dyDescent="0.25">
      <c r="B12" s="12" t="s">
        <v>5</v>
      </c>
      <c r="C12" s="13"/>
      <c r="D12" s="11"/>
      <c r="E12" s="11"/>
      <c r="F12" s="6"/>
      <c r="G12" s="6"/>
      <c r="K12" s="6"/>
      <c r="L12" s="6"/>
      <c r="M12" s="6"/>
    </row>
    <row r="13" spans="1:16" s="7" customFormat="1" ht="14.25" x14ac:dyDescent="0.2"/>
    <row r="14" spans="1:16" ht="47.25" x14ac:dyDescent="0.25">
      <c r="A14" s="7"/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1:16" ht="31.5" x14ac:dyDescent="0.25">
      <c r="A15" s="7"/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1:16" ht="30.75" x14ac:dyDescent="0.25">
      <c r="A16" s="7"/>
      <c r="B16" s="82">
        <v>43115</v>
      </c>
      <c r="C16" s="78"/>
      <c r="D16" s="78"/>
      <c r="E16" s="83" t="s">
        <v>37</v>
      </c>
      <c r="F16" s="83"/>
      <c r="G16" s="78"/>
      <c r="H16" s="78"/>
      <c r="I16" s="78"/>
      <c r="J16" s="78"/>
      <c r="K16" s="78"/>
      <c r="L16" s="84">
        <v>630</v>
      </c>
      <c r="M16" s="79"/>
      <c r="P16" s="18">
        <v>39234</v>
      </c>
    </row>
    <row r="17" spans="1:16" ht="15.75" x14ac:dyDescent="0.25">
      <c r="A17" s="7"/>
      <c r="B17" s="63" t="s">
        <v>40</v>
      </c>
      <c r="C17" s="25"/>
      <c r="D17" s="25"/>
      <c r="E17" s="24" t="s">
        <v>41</v>
      </c>
      <c r="F17" s="83"/>
      <c r="G17" s="23"/>
      <c r="H17" s="23"/>
      <c r="I17" s="23"/>
      <c r="J17" s="23"/>
      <c r="K17" s="23"/>
      <c r="L17" s="86">
        <v>66.64</v>
      </c>
      <c r="M17" s="79"/>
      <c r="P17" s="18"/>
    </row>
    <row r="18" spans="1:16" ht="15.75" x14ac:dyDescent="0.25">
      <c r="A18" s="7"/>
      <c r="B18" s="63" t="s">
        <v>74</v>
      </c>
      <c r="C18" s="25"/>
      <c r="D18" s="25"/>
      <c r="E18" s="24" t="s">
        <v>20</v>
      </c>
      <c r="F18" s="24"/>
      <c r="G18" s="25"/>
      <c r="H18" s="25"/>
      <c r="I18" s="25"/>
      <c r="J18" s="25"/>
      <c r="K18" s="25"/>
      <c r="L18" s="26"/>
      <c r="M18" s="27">
        <v>94.7</v>
      </c>
      <c r="P18" s="18"/>
    </row>
    <row r="19" spans="1:16" ht="15.75" x14ac:dyDescent="0.25">
      <c r="A19" s="7"/>
      <c r="B19" s="45"/>
      <c r="C19" s="21"/>
      <c r="D19" s="21"/>
      <c r="E19" s="21"/>
      <c r="F19" s="21" t="s">
        <v>21</v>
      </c>
      <c r="G19" s="25">
        <f>SUM(G28:G28)</f>
        <v>0</v>
      </c>
      <c r="H19" s="25">
        <f>SUM(H28:H28)</f>
        <v>0</v>
      </c>
      <c r="I19" s="25">
        <f>SUM(I28:I28)</f>
        <v>0</v>
      </c>
      <c r="J19" s="25">
        <v>0</v>
      </c>
      <c r="K19" s="26">
        <f>SUM(K28:K28)</f>
        <v>0</v>
      </c>
      <c r="L19" s="26">
        <f>SUM(L16:L17)</f>
        <v>696.64</v>
      </c>
      <c r="M19" s="26">
        <f>SUM(M16:M18)</f>
        <v>94.7</v>
      </c>
    </row>
    <row r="20" spans="1:16" ht="15.75" x14ac:dyDescent="0.25">
      <c r="A20" s="7"/>
      <c r="B20" s="45"/>
      <c r="C20" s="21"/>
      <c r="D20" s="21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55"/>
      <c r="M20" s="80"/>
    </row>
    <row r="21" spans="1:16" ht="15.75" x14ac:dyDescent="0.25">
      <c r="A21" s="7"/>
      <c r="B21" s="45"/>
      <c r="C21" s="21"/>
      <c r="D21" s="21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1:16" ht="15.75" x14ac:dyDescent="0.2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6" ht="15.75" x14ac:dyDescent="0.25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6" ht="15.75" x14ac:dyDescent="0.25">
      <c r="A24" s="7"/>
      <c r="B24" s="38" t="s">
        <v>24</v>
      </c>
      <c r="C24" s="38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ht="15.75" x14ac:dyDescent="0.25">
      <c r="A25" s="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6" ht="47.25" x14ac:dyDescent="0.25">
      <c r="A26" s="7"/>
      <c r="B26" s="185" t="s">
        <v>6</v>
      </c>
      <c r="C26" s="186"/>
      <c r="D26" s="187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1:16" ht="31.5" x14ac:dyDescent="0.25">
      <c r="A27" s="7"/>
      <c r="B27" s="42" t="s">
        <v>16</v>
      </c>
      <c r="C27" s="43" t="s">
        <v>17</v>
      </c>
      <c r="D27" s="43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1:16" ht="15.75" x14ac:dyDescent="0.25">
      <c r="A28" s="7"/>
      <c r="B28" s="61"/>
      <c r="C28" s="58"/>
      <c r="D28" s="58"/>
      <c r="E28" s="59"/>
      <c r="F28" s="53"/>
      <c r="G28" s="53"/>
      <c r="H28" s="53"/>
      <c r="I28" s="53"/>
      <c r="J28" s="53"/>
      <c r="K28" s="54"/>
      <c r="L28" s="54"/>
      <c r="M28" s="54"/>
    </row>
    <row r="29" spans="1:16" ht="15.75" x14ac:dyDescent="0.25">
      <c r="A29" s="7"/>
      <c r="B29" s="45"/>
      <c r="C29" s="21"/>
      <c r="D29" s="21"/>
      <c r="E29" s="21"/>
      <c r="F29" s="21" t="s">
        <v>21</v>
      </c>
      <c r="G29" s="25"/>
      <c r="H29" s="25"/>
      <c r="I29" s="25"/>
      <c r="J29" s="25"/>
      <c r="K29" s="26">
        <v>0</v>
      </c>
      <c r="L29" s="26">
        <f>SUM(L28)</f>
        <v>0</v>
      </c>
      <c r="M29" s="26">
        <v>0</v>
      </c>
    </row>
    <row r="30" spans="1:16" ht="15.75" x14ac:dyDescent="0.25">
      <c r="A30" s="7"/>
      <c r="B30" s="45"/>
      <c r="C30" s="21"/>
      <c r="D30" s="21"/>
      <c r="E30" s="21"/>
      <c r="F30" s="21" t="s">
        <v>22</v>
      </c>
      <c r="G30" s="26">
        <v>0.45</v>
      </c>
      <c r="H30" s="26">
        <v>0.24</v>
      </c>
      <c r="I30" s="26">
        <v>0.2</v>
      </c>
      <c r="J30" s="26">
        <v>0.05</v>
      </c>
      <c r="K30" s="29"/>
      <c r="L30" s="29"/>
      <c r="M30" s="29"/>
    </row>
    <row r="31" spans="1:16" ht="15.75" x14ac:dyDescent="0.25">
      <c r="A31" s="7"/>
      <c r="B31" s="45"/>
      <c r="C31" s="21"/>
      <c r="D31" s="21"/>
      <c r="E31" s="21"/>
      <c r="F31" s="21" t="s">
        <v>23</v>
      </c>
      <c r="G31" s="26">
        <f>G29*G30</f>
        <v>0</v>
      </c>
      <c r="H31" s="26">
        <f>H29*H30</f>
        <v>0</v>
      </c>
      <c r="I31" s="26">
        <f>I29*I30</f>
        <v>0</v>
      </c>
      <c r="J31" s="26">
        <f>J29*J30</f>
        <v>0</v>
      </c>
      <c r="K31" s="29"/>
      <c r="L31" s="29"/>
      <c r="M31" s="29"/>
    </row>
  </sheetData>
  <sheetProtection algorithmName="SHA-512" hashValue="XcncTjeCFNLKa9vbijtEdyOlyC/Bus9CnGIwJpjejIWHtrNPNokGIc3ANMFwFWe4Mr3z24b7tyIasd684NlMsw==" saltValue="xCiYlRrN4dW4221YU2did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" xr:uid="{00000000-0002-0000-4A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7:P30"/>
  <sheetViews>
    <sheetView showGridLines="0" topLeftCell="C1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306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307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45.75" x14ac:dyDescent="0.25">
      <c r="B16" s="57">
        <v>43048</v>
      </c>
      <c r="C16" s="58"/>
      <c r="D16" s="58"/>
      <c r="E16" s="59" t="s">
        <v>308</v>
      </c>
      <c r="F16" s="53" t="s">
        <v>309</v>
      </c>
      <c r="G16" s="53"/>
      <c r="H16" s="53"/>
      <c r="I16" s="53"/>
      <c r="J16" s="53"/>
      <c r="K16" s="54"/>
      <c r="L16" s="54">
        <v>12.7</v>
      </c>
      <c r="M16" s="54"/>
      <c r="P16" s="18"/>
    </row>
    <row r="17" spans="2:16" ht="15.75" x14ac:dyDescent="0.25">
      <c r="B17" s="57" t="s">
        <v>19</v>
      </c>
      <c r="C17" s="58"/>
      <c r="D17" s="58"/>
      <c r="E17" s="59" t="s">
        <v>20</v>
      </c>
      <c r="F17" s="53"/>
      <c r="G17" s="53"/>
      <c r="H17" s="53"/>
      <c r="I17" s="53"/>
      <c r="J17" s="53"/>
      <c r="K17" s="54"/>
      <c r="L17" s="54"/>
      <c r="M17" s="54">
        <v>127.3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12.7</v>
      </c>
      <c r="M18" s="26">
        <f>SUM(M16:M17)</f>
        <v>127.3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55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SUM(G18*G19)</f>
        <v>0</v>
      </c>
      <c r="H20" s="26">
        <f t="shared" ref="H20:J20" si="0">SUM(H18*H19)</f>
        <v>0</v>
      </c>
      <c r="I20" s="26">
        <f t="shared" si="0"/>
        <v>0</v>
      </c>
      <c r="J20" s="26">
        <f t="shared" si="0"/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3"/>
      <c r="D22" s="102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fgkK9aNKVHWqzo0EC8rKI5nJB0jC36Xk7mYF80eGIb74XUh055DKmDj+ajWYSMQ6qvRqnzdXiEC93/AxqZfcjA==" saltValue="6HSutz0/6w8nL0tLGCBLl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4B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7:P29"/>
  <sheetViews>
    <sheetView showGridLines="0" topLeftCell="D4" zoomScale="75" zoomScaleNormal="75" workbookViewId="0">
      <selection activeCell="K17" sqref="K17"/>
    </sheetView>
  </sheetViews>
  <sheetFormatPr defaultRowHeight="15" x14ac:dyDescent="0.2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146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59" t="s">
        <v>20</v>
      </c>
      <c r="F16" s="53"/>
      <c r="G16" s="53"/>
      <c r="H16" s="53"/>
      <c r="I16" s="53"/>
      <c r="J16" s="53"/>
      <c r="K16" s="54"/>
      <c r="L16" s="54"/>
      <c r="M16" s="54">
        <v>127.22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SUM(K16)</f>
        <v>0</v>
      </c>
      <c r="L17" s="26">
        <f>SUM(L16:L16)</f>
        <v>0</v>
      </c>
      <c r="M17" s="26">
        <f>SUM(M16:M16)</f>
        <v>127.22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1ww7qn/mlU/6pS4wq9hNVd3d66vFz1c+4/wBR+pvINjX7USdwvA9sdy17/xc7M0mF+85RMbIqEf2uakEjzrSGg==" saltValue="cyYsC2TKa0gdCuLPwxaH3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4C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K17" formula="1"/>
  </ignoredError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7:P30"/>
  <sheetViews>
    <sheetView showGridLines="0" topLeftCell="D4" zoomScale="75" zoomScaleNormal="75" zoomScaleSheetLayoutView="75" workbookViewId="0">
      <selection activeCell="F16" sqref="F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310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1">
        <v>43003</v>
      </c>
      <c r="C16" s="58"/>
      <c r="D16" s="58"/>
      <c r="E16" s="59" t="s">
        <v>37</v>
      </c>
      <c r="F16" s="59"/>
      <c r="G16" s="53"/>
      <c r="H16" s="53"/>
      <c r="I16" s="53"/>
      <c r="J16" s="53"/>
      <c r="K16" s="54"/>
      <c r="L16" s="54">
        <v>630</v>
      </c>
      <c r="M16" s="54"/>
      <c r="P16" s="18"/>
    </row>
    <row r="17" spans="2:16" ht="15.75" x14ac:dyDescent="0.25">
      <c r="B17" s="57" t="s">
        <v>19</v>
      </c>
      <c r="C17" s="58"/>
      <c r="D17" s="58"/>
      <c r="E17" s="59" t="s">
        <v>20</v>
      </c>
      <c r="F17" s="59"/>
      <c r="G17" s="53"/>
      <c r="H17" s="53"/>
      <c r="I17" s="53"/>
      <c r="J17" s="53"/>
      <c r="K17" s="54"/>
      <c r="L17" s="54"/>
      <c r="M17" s="54">
        <v>94.9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K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>SUM(L16)</f>
        <v>630</v>
      </c>
      <c r="M18" s="26">
        <f>SUM(M16:M17)</f>
        <v>94.9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"/>
      <c r="C22" s="3"/>
      <c r="D22" s="102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4iPcctzZwzwhZKbAGNcp7hu0sKZjRQq+4KJiHzpbsv/HRE0qAn5aAJ7Np/8oWNfYuQoCC6cesYXLZcDNbi4/8g==" saltValue="l7xwmypo26wuEtjYUqaij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4D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7:P29"/>
  <sheetViews>
    <sheetView showGridLines="0" topLeftCell="D10" zoomScale="75" zoomScaleNormal="75" workbookViewId="0">
      <selection activeCell="K17" sqref="K1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147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6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57" t="s">
        <v>19</v>
      </c>
      <c r="C16" s="58"/>
      <c r="D16" s="58"/>
      <c r="E16" s="24" t="s">
        <v>20</v>
      </c>
      <c r="F16" s="53"/>
      <c r="G16" s="53"/>
      <c r="H16" s="53"/>
      <c r="I16" s="53"/>
      <c r="J16" s="53"/>
      <c r="K16" s="54"/>
      <c r="L16" s="54"/>
      <c r="M16" s="54">
        <v>94.89</v>
      </c>
      <c r="P16" s="18"/>
    </row>
    <row r="17" spans="2:13" ht="15.75" x14ac:dyDescent="0.25">
      <c r="B17" s="45"/>
      <c r="C17" s="21"/>
      <c r="D17" s="21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f>SUM(K16)</f>
        <v>0</v>
      </c>
      <c r="L17" s="26">
        <f>SUM(L16:L16)</f>
        <v>0</v>
      </c>
      <c r="M17" s="26">
        <f>SUM(M16:M16)</f>
        <v>94.89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xqKu2wsMafDojH5fAGj+cShxIyAzlXcvkp5oKCC1sjnrU/W3+IPP8n12HWvrk2NfpPgW0oWZ4K6dcSlgwJjJdg==" saltValue="BKG+XsAr/Y1RbUf6sABCI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4E00-000000000000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P30"/>
  <sheetViews>
    <sheetView showGridLines="0" topLeftCell="A10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140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275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4</v>
      </c>
      <c r="E10" s="5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5" x14ac:dyDescent="0.25">
      <c r="B14" s="188" t="s">
        <v>6</v>
      </c>
      <c r="C14" s="189"/>
      <c r="D14" s="190"/>
      <c r="E14" s="168" t="s">
        <v>7</v>
      </c>
      <c r="F14" s="168" t="s">
        <v>8</v>
      </c>
      <c r="G14" s="168" t="s">
        <v>9</v>
      </c>
      <c r="H14" s="168" t="s">
        <v>10</v>
      </c>
      <c r="I14" s="168" t="s">
        <v>11</v>
      </c>
      <c r="J14" s="168" t="s">
        <v>12</v>
      </c>
      <c r="K14" s="168" t="s">
        <v>13</v>
      </c>
      <c r="L14" s="168" t="s">
        <v>14</v>
      </c>
      <c r="M14" s="168" t="s">
        <v>15</v>
      </c>
      <c r="N14" s="17"/>
      <c r="P14" s="18">
        <v>39173</v>
      </c>
    </row>
    <row r="15" spans="2:16" ht="30" x14ac:dyDescent="0.25">
      <c r="B15" s="169" t="s">
        <v>16</v>
      </c>
      <c r="C15" s="170" t="s">
        <v>17</v>
      </c>
      <c r="D15" s="170" t="s">
        <v>18</v>
      </c>
      <c r="E15" s="171"/>
      <c r="F15" s="171"/>
      <c r="G15" s="171"/>
      <c r="H15" s="171"/>
      <c r="I15" s="171"/>
      <c r="J15" s="171"/>
      <c r="K15" s="171"/>
      <c r="L15" s="171"/>
      <c r="M15" s="171"/>
      <c r="P15" s="18">
        <v>39203</v>
      </c>
    </row>
    <row r="16" spans="2:16" ht="30.75" x14ac:dyDescent="0.25">
      <c r="B16" s="63">
        <v>42865</v>
      </c>
      <c r="C16" s="25"/>
      <c r="D16" s="25"/>
      <c r="E16" s="24" t="s">
        <v>37</v>
      </c>
      <c r="F16" s="24"/>
      <c r="G16" s="68"/>
      <c r="H16" s="25"/>
      <c r="I16" s="25"/>
      <c r="J16" s="25"/>
      <c r="K16" s="25"/>
      <c r="L16" s="26">
        <v>630</v>
      </c>
      <c r="M16" s="25"/>
      <c r="P16" s="18">
        <v>39234</v>
      </c>
    </row>
    <row r="17" spans="2:16" ht="15.75" x14ac:dyDescent="0.25">
      <c r="B17" s="63" t="s">
        <v>19</v>
      </c>
      <c r="C17" s="25"/>
      <c r="D17" s="25"/>
      <c r="E17" s="24" t="s">
        <v>20</v>
      </c>
      <c r="F17" s="24"/>
      <c r="G17" s="68"/>
      <c r="H17" s="25"/>
      <c r="I17" s="25"/>
      <c r="J17" s="25"/>
      <c r="K17" s="25"/>
      <c r="L17" s="26"/>
      <c r="M17" s="26">
        <v>114.85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114.85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76"/>
      <c r="C27" s="25"/>
      <c r="D27" s="25"/>
      <c r="E27" s="24"/>
      <c r="F27" s="68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v>0</v>
      </c>
      <c r="I28" s="25">
        <v>0</v>
      </c>
      <c r="J28" s="25">
        <v>0</v>
      </c>
      <c r="K28" s="26">
        <f>SUM(K27:K27)</f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OjIqWZHb2idcso0kDHb/5eFg/ElRe8oEZaWO5gWIYQMJYUhTPw5IaiDuFJIy1cNPQct6T+5YbE+Q+rSr00YMAg==" saltValue="tZOmMxI0RC8JSlU7AAihP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7:P29"/>
  <sheetViews>
    <sheetView showGridLines="0" topLeftCell="A7" zoomScale="75" zoomScaleNormal="75" workbookViewId="0">
      <selection activeCell="E26" sqref="E2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54</v>
      </c>
      <c r="E9" s="35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35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1"/>
      <c r="C16" s="58"/>
      <c r="D16" s="58"/>
      <c r="E16" s="59"/>
      <c r="F16" s="53"/>
      <c r="G16" s="53"/>
      <c r="H16" s="53"/>
      <c r="I16" s="53"/>
      <c r="J16" s="53"/>
      <c r="K16" s="54"/>
      <c r="L16" s="54"/>
      <c r="M16" s="54"/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M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6" customHeight="1" x14ac:dyDescent="0.25">
      <c r="B26" s="67" t="s">
        <v>55</v>
      </c>
      <c r="C26" s="25"/>
      <c r="D26" s="25"/>
      <c r="E26" s="24" t="s">
        <v>56</v>
      </c>
      <c r="F26" s="68" t="s">
        <v>57</v>
      </c>
      <c r="G26" s="25"/>
      <c r="H26" s="25"/>
      <c r="I26" s="25"/>
      <c r="J26" s="25"/>
      <c r="K26" s="25"/>
      <c r="L26" s="26"/>
      <c r="M26" s="27">
        <v>399</v>
      </c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399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/tZb9MSbUxNWY9SBWwkyqnhJuFJOFX5VranXVtcucvqo40zVphkPglIn22KdF81vNcfr1tcrhWm3jDktM0rKyQ==" saltValue="lZliIXVwaAnf1iap7uWZ0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0000000-0002-0000-4F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B7:P37"/>
  <sheetViews>
    <sheetView showGridLines="0" zoomScale="75" zoomScaleNormal="75" zoomScaleSheetLayoutView="75" zoomScalePageLayoutView="75" workbookViewId="0">
      <selection activeCell="G16" sqref="G16"/>
    </sheetView>
  </sheetViews>
  <sheetFormatPr defaultRowHeight="15" x14ac:dyDescent="0.25"/>
  <cols>
    <col min="2" max="2" width="15.855468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311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312</v>
      </c>
      <c r="E10" s="9"/>
      <c r="F10" s="11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11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0"/>
      <c r="E12" s="11"/>
      <c r="F12" s="11"/>
      <c r="G12" s="6"/>
      <c r="K12" s="6"/>
      <c r="L12" s="6"/>
      <c r="M12" s="6"/>
    </row>
    <row r="13" spans="2:16" s="7" customFormat="1" ht="14.25" x14ac:dyDescent="0.2">
      <c r="D13" s="175"/>
      <c r="E13" s="175"/>
      <c r="F13" s="175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1">
        <v>42865</v>
      </c>
      <c r="C16" s="58"/>
      <c r="D16" s="58"/>
      <c r="E16" s="59" t="s">
        <v>37</v>
      </c>
      <c r="F16" s="59"/>
      <c r="G16" s="53"/>
      <c r="H16" s="53"/>
      <c r="I16" s="53"/>
      <c r="J16" s="53"/>
      <c r="K16" s="54"/>
      <c r="L16" s="176">
        <v>630</v>
      </c>
      <c r="M16" s="177"/>
      <c r="P16" s="18"/>
    </row>
    <row r="17" spans="2:16" ht="15.75" x14ac:dyDescent="0.25">
      <c r="B17" s="63" t="s">
        <v>40</v>
      </c>
      <c r="C17" s="25"/>
      <c r="D17" s="25"/>
      <c r="E17" s="24" t="s">
        <v>41</v>
      </c>
      <c r="F17" s="59"/>
      <c r="G17" s="53"/>
      <c r="H17" s="53"/>
      <c r="I17" s="53"/>
      <c r="J17" s="53"/>
      <c r="K17" s="54"/>
      <c r="L17" s="176">
        <v>24.56</v>
      </c>
      <c r="M17" s="177"/>
      <c r="P17" s="18"/>
    </row>
    <row r="18" spans="2:16" ht="15.75" x14ac:dyDescent="0.25">
      <c r="B18" s="63" t="s">
        <v>19</v>
      </c>
      <c r="C18" s="25"/>
      <c r="D18" s="25"/>
      <c r="E18" s="24" t="s">
        <v>20</v>
      </c>
      <c r="F18" s="59"/>
      <c r="G18" s="53"/>
      <c r="H18" s="53"/>
      <c r="I18" s="53"/>
      <c r="J18" s="53"/>
      <c r="K18" s="54"/>
      <c r="L18" s="176"/>
      <c r="M18" s="177">
        <v>128.82</v>
      </c>
      <c r="P18" s="18"/>
    </row>
    <row r="19" spans="2:16" ht="15.75" x14ac:dyDescent="0.25">
      <c r="B19" s="45"/>
      <c r="C19" s="21"/>
      <c r="D19" s="21"/>
      <c r="E19" s="21"/>
      <c r="F19" s="21" t="s">
        <v>21</v>
      </c>
      <c r="G19" s="25">
        <v>0</v>
      </c>
      <c r="H19" s="25">
        <v>0</v>
      </c>
      <c r="I19" s="25">
        <v>0</v>
      </c>
      <c r="J19" s="25">
        <v>0</v>
      </c>
      <c r="K19" s="26">
        <v>0</v>
      </c>
      <c r="L19" s="72">
        <f>SUM(L16:L17)</f>
        <v>654.55999999999995</v>
      </c>
      <c r="M19" s="72">
        <f>SUM(M16:M18)</f>
        <v>128.82</v>
      </c>
    </row>
    <row r="20" spans="2:16" ht="15.75" x14ac:dyDescent="0.25">
      <c r="B20" s="45"/>
      <c r="C20" s="21"/>
      <c r="D20" s="21"/>
      <c r="E20" s="21"/>
      <c r="F20" s="21" t="s">
        <v>22</v>
      </c>
      <c r="G20" s="26">
        <v>0.45</v>
      </c>
      <c r="H20" s="26">
        <v>0.24</v>
      </c>
      <c r="I20" s="26">
        <v>0.2</v>
      </c>
      <c r="J20" s="26">
        <v>0.05</v>
      </c>
      <c r="K20" s="29"/>
      <c r="L20" s="29"/>
      <c r="M20" s="29"/>
    </row>
    <row r="21" spans="2:16" ht="15.75" x14ac:dyDescent="0.25">
      <c r="B21" s="45"/>
      <c r="C21" s="21"/>
      <c r="D21" s="21"/>
      <c r="E21" s="21"/>
      <c r="F21" s="21" t="s">
        <v>23</v>
      </c>
      <c r="G21" s="26">
        <f>G19*G20</f>
        <v>0</v>
      </c>
      <c r="H21" s="26">
        <f>H19*H20</f>
        <v>0</v>
      </c>
      <c r="I21" s="26">
        <f>I19*I20</f>
        <v>0</v>
      </c>
      <c r="J21" s="26">
        <f>J19*J20</f>
        <v>0</v>
      </c>
      <c r="K21" s="29"/>
      <c r="L21" s="29"/>
      <c r="M21" s="29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8" t="s">
        <v>24</v>
      </c>
      <c r="C24" s="38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15.7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47.25" x14ac:dyDescent="0.25">
      <c r="B26" s="185" t="s">
        <v>6</v>
      </c>
      <c r="C26" s="186"/>
      <c r="D26" s="187"/>
      <c r="E26" s="16" t="s">
        <v>7</v>
      </c>
      <c r="F26" s="16" t="s">
        <v>8</v>
      </c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</row>
    <row r="27" spans="2:16" ht="31.5" x14ac:dyDescent="0.25">
      <c r="B27" s="42" t="s">
        <v>16</v>
      </c>
      <c r="C27" s="43" t="s">
        <v>17</v>
      </c>
      <c r="D27" s="43" t="s">
        <v>18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2:16" ht="45.75" x14ac:dyDescent="0.25">
      <c r="B28" s="178" t="s">
        <v>313</v>
      </c>
      <c r="C28" s="58"/>
      <c r="D28" s="58"/>
      <c r="E28" s="59" t="s">
        <v>314</v>
      </c>
      <c r="F28" s="59" t="s">
        <v>315</v>
      </c>
      <c r="G28" s="53"/>
      <c r="H28" s="53"/>
      <c r="I28" s="53"/>
      <c r="J28" s="53"/>
      <c r="K28" s="177" t="s">
        <v>316</v>
      </c>
      <c r="L28" s="177" t="s">
        <v>317</v>
      </c>
      <c r="M28" s="66"/>
    </row>
    <row r="29" spans="2:16" ht="45.75" x14ac:dyDescent="0.25">
      <c r="B29" s="178">
        <v>43017</v>
      </c>
      <c r="C29" s="58"/>
      <c r="D29" s="58"/>
      <c r="E29" s="59" t="s">
        <v>318</v>
      </c>
      <c r="F29" s="59" t="s">
        <v>319</v>
      </c>
      <c r="G29" s="53"/>
      <c r="H29" s="53"/>
      <c r="I29" s="53"/>
      <c r="J29" s="53"/>
      <c r="K29" s="176"/>
      <c r="L29" s="177">
        <v>136.5</v>
      </c>
      <c r="M29" s="66"/>
    </row>
    <row r="30" spans="2:16" ht="45.75" x14ac:dyDescent="0.25">
      <c r="B30" s="178">
        <v>43020</v>
      </c>
      <c r="C30" s="58"/>
      <c r="D30" s="58"/>
      <c r="E30" s="59" t="s">
        <v>320</v>
      </c>
      <c r="F30" s="59" t="s">
        <v>321</v>
      </c>
      <c r="G30" s="53"/>
      <c r="H30" s="53"/>
      <c r="I30" s="53"/>
      <c r="J30" s="53"/>
      <c r="K30" s="176"/>
      <c r="L30" s="177">
        <v>182.89</v>
      </c>
      <c r="M30" s="66"/>
    </row>
    <row r="31" spans="2:16" ht="75.75" x14ac:dyDescent="0.25">
      <c r="B31" s="178" t="s">
        <v>322</v>
      </c>
      <c r="C31" s="58"/>
      <c r="D31" s="58"/>
      <c r="E31" s="179" t="s">
        <v>323</v>
      </c>
      <c r="F31" s="59" t="s">
        <v>324</v>
      </c>
      <c r="G31" s="53"/>
      <c r="H31" s="53"/>
      <c r="I31" s="53"/>
      <c r="J31" s="53"/>
      <c r="K31" s="177" t="s">
        <v>325</v>
      </c>
      <c r="L31" s="177" t="s">
        <v>326</v>
      </c>
      <c r="M31" s="66"/>
    </row>
    <row r="32" spans="2:16" ht="30.75" x14ac:dyDescent="0.25">
      <c r="B32" s="178" t="s">
        <v>327</v>
      </c>
      <c r="C32" s="58"/>
      <c r="D32" s="58"/>
      <c r="E32" s="59" t="s">
        <v>212</v>
      </c>
      <c r="F32" s="59" t="s">
        <v>213</v>
      </c>
      <c r="G32" s="53"/>
      <c r="H32" s="53"/>
      <c r="I32" s="53"/>
      <c r="J32" s="53"/>
      <c r="K32" s="176"/>
      <c r="L32" s="177">
        <v>507.94</v>
      </c>
      <c r="M32" s="66"/>
    </row>
    <row r="33" spans="2:13" ht="60.75" x14ac:dyDescent="0.25">
      <c r="B33" s="178">
        <v>43076</v>
      </c>
      <c r="C33" s="58"/>
      <c r="D33" s="58"/>
      <c r="E33" s="59" t="s">
        <v>328</v>
      </c>
      <c r="F33" s="59" t="s">
        <v>213</v>
      </c>
      <c r="G33" s="53"/>
      <c r="H33" s="53"/>
      <c r="I33" s="53"/>
      <c r="J33" s="53"/>
      <c r="K33" s="176"/>
      <c r="L33" s="177">
        <v>123.89</v>
      </c>
      <c r="M33" s="66"/>
    </row>
    <row r="34" spans="2:13" ht="30.75" x14ac:dyDescent="0.25">
      <c r="B34" s="178">
        <v>43080</v>
      </c>
      <c r="C34" s="58"/>
      <c r="D34" s="58"/>
      <c r="E34" s="59" t="s">
        <v>329</v>
      </c>
      <c r="F34" s="59" t="s">
        <v>330</v>
      </c>
      <c r="G34" s="53"/>
      <c r="H34" s="53"/>
      <c r="I34" s="53"/>
      <c r="J34" s="53"/>
      <c r="K34" s="176"/>
      <c r="L34" s="177" t="s">
        <v>331</v>
      </c>
      <c r="M34" s="66"/>
    </row>
    <row r="35" spans="2:13" ht="15.75" x14ac:dyDescent="0.25">
      <c r="B35" s="45"/>
      <c r="C35" s="21"/>
      <c r="D35" s="21"/>
      <c r="E35" s="21"/>
      <c r="F35" s="21" t="s">
        <v>21</v>
      </c>
      <c r="G35" s="25">
        <f>SUM(G28:G28)</f>
        <v>0</v>
      </c>
      <c r="H35" s="25">
        <f>SUM(H28:H28)</f>
        <v>0</v>
      </c>
      <c r="I35" s="25">
        <f>SUM(I28:I28)</f>
        <v>0</v>
      </c>
      <c r="J35" s="25">
        <f>SUM(J28:J28)</f>
        <v>0</v>
      </c>
      <c r="K35" s="72">
        <v>339.88</v>
      </c>
      <c r="L35" s="72">
        <v>1695.13</v>
      </c>
      <c r="M35" s="26">
        <v>0</v>
      </c>
    </row>
    <row r="36" spans="2:13" ht="15.75" x14ac:dyDescent="0.25">
      <c r="B36" s="45"/>
      <c r="C36" s="21"/>
      <c r="D36" s="21"/>
      <c r="E36" s="21"/>
      <c r="F36" s="21" t="s">
        <v>22</v>
      </c>
      <c r="G36" s="26">
        <v>0.45</v>
      </c>
      <c r="H36" s="26">
        <v>0.24</v>
      </c>
      <c r="I36" s="26">
        <v>0.2</v>
      </c>
      <c r="J36" s="26">
        <v>0.05</v>
      </c>
      <c r="K36" s="29"/>
      <c r="L36" s="29"/>
      <c r="M36" s="29"/>
    </row>
    <row r="37" spans="2:13" ht="15.75" x14ac:dyDescent="0.25">
      <c r="B37" s="45"/>
      <c r="C37" s="21"/>
      <c r="D37" s="21"/>
      <c r="E37" s="21"/>
      <c r="F37" s="21" t="s">
        <v>23</v>
      </c>
      <c r="G37" s="26">
        <f>G35*G36</f>
        <v>0</v>
      </c>
      <c r="H37" s="26">
        <f>H35*H36</f>
        <v>0</v>
      </c>
      <c r="I37" s="26">
        <f>I35*I36</f>
        <v>0</v>
      </c>
      <c r="J37" s="26">
        <f>J35*J36</f>
        <v>0</v>
      </c>
      <c r="K37" s="29"/>
      <c r="L37" s="29"/>
      <c r="M37" s="29"/>
    </row>
  </sheetData>
  <sheetProtection algorithmName="SHA-512" hashValue="dicRP3bb6noSBvnR2wgjOL9rVR4a+EJNSFZ5YgdfONznOyQ8cPrzwzyWX2FBnB7ggGmZN6/I+Py835gzOmffpg==" saltValue="4hJHXFDO724VAcvXYfo5B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:K34 K16:K18" xr:uid="{00000000-0002-0000-5000-000000000000}"/>
  </dataValidations>
  <pageMargins left="0.7" right="0.7" top="0.75" bottom="0.75" header="0.3" footer="0.3"/>
  <pageSetup paperSize="9" scale="64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B7:P30"/>
  <sheetViews>
    <sheetView showGridLines="0" topLeftCell="B7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251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248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42868</v>
      </c>
      <c r="C16" s="65"/>
      <c r="D16" s="65"/>
      <c r="E16" s="70" t="s">
        <v>37</v>
      </c>
      <c r="F16" s="70"/>
      <c r="G16" s="71"/>
      <c r="H16" s="71"/>
      <c r="I16" s="71"/>
      <c r="J16" s="71"/>
      <c r="K16" s="71"/>
      <c r="L16" s="72">
        <v>630</v>
      </c>
      <c r="M16" s="71"/>
      <c r="P16" s="18"/>
    </row>
    <row r="17" spans="2:16" ht="15.75" x14ac:dyDescent="0.25">
      <c r="B17" s="64" t="s">
        <v>252</v>
      </c>
      <c r="C17" s="65"/>
      <c r="D17" s="65"/>
      <c r="E17" s="70" t="s">
        <v>20</v>
      </c>
      <c r="F17" s="70"/>
      <c r="G17" s="71"/>
      <c r="H17" s="71"/>
      <c r="I17" s="71"/>
      <c r="J17" s="71"/>
      <c r="K17" s="71"/>
      <c r="L17" s="72"/>
      <c r="M17" s="81">
        <v>95.37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630</v>
      </c>
      <c r="M18" s="26">
        <f>SUM(M16:M17)</f>
        <v>95.37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24"/>
      <c r="F27" s="24"/>
      <c r="G27" s="25"/>
      <c r="H27" s="25"/>
      <c r="I27" s="25"/>
      <c r="J27" s="25"/>
      <c r="K27" s="27"/>
      <c r="L27" s="75"/>
      <c r="M27" s="158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COx+j5+XWIQH9YC8q8g8yMz8Chhe+qUw6iVIcSGFQ4vSJumxL5ivEy6Jk1PYpSB3ISvQudAaDx2h4xXXSQrcQg==" saltValue="0d0B95pdjdaIKncE2xop1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B5:P30"/>
  <sheetViews>
    <sheetView showGridLines="0" topLeftCell="D10" zoomScale="75" zoomScaleNormal="75" zoomScaleSheetLayoutView="75" workbookViewId="0">
      <selection activeCell="F7" sqref="F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58</v>
      </c>
    </row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59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4</v>
      </c>
      <c r="E10" s="48"/>
      <c r="F10" s="36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6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6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9">
        <v>43056</v>
      </c>
      <c r="C16" s="58"/>
      <c r="D16" s="58"/>
      <c r="E16" s="70" t="s">
        <v>37</v>
      </c>
      <c r="F16" s="70"/>
      <c r="G16" s="71"/>
      <c r="H16" s="71"/>
      <c r="I16" s="71"/>
      <c r="J16" s="71"/>
      <c r="K16" s="71"/>
      <c r="L16" s="72">
        <v>630</v>
      </c>
      <c r="M16" s="71"/>
      <c r="P16" s="18"/>
    </row>
    <row r="17" spans="2:16" ht="15.75" x14ac:dyDescent="0.25">
      <c r="B17" s="69" t="s">
        <v>19</v>
      </c>
      <c r="C17" s="58"/>
      <c r="D17" s="58"/>
      <c r="E17" s="70" t="s">
        <v>20</v>
      </c>
      <c r="F17" s="70"/>
      <c r="G17" s="71"/>
      <c r="H17" s="71"/>
      <c r="I17" s="71"/>
      <c r="J17" s="71"/>
      <c r="K17" s="71"/>
      <c r="L17" s="72"/>
      <c r="M17" s="72">
        <v>153.29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f>SUM(M16:M17)</f>
        <v>153.29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55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46"/>
      <c r="C27" s="25"/>
      <c r="D27" s="25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4Isu3yBLgpEl6etBSOMHrbYLwDq1gUQRfgVGG8ZsVr8yB6s2hv+IBuGFVBOKCuL+mZHy/Z1GRgrOzkkrUtuE2w==" saltValue="LevqkiPf/cB0gqO7IqyKd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5200-000000000000}"/>
  </dataValidations>
  <pageMargins left="0.7" right="0.7" top="0.75" bottom="0.75" header="0.3" footer="0.3"/>
  <pageSetup paperSize="9" scale="66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B6:P52"/>
  <sheetViews>
    <sheetView showGridLines="0" topLeftCell="D31" zoomScale="75" zoomScaleNormal="75" workbookViewId="0">
      <selection activeCell="H47" sqref="H47"/>
    </sheetView>
  </sheetViews>
  <sheetFormatPr defaultRowHeight="15" x14ac:dyDescent="0.25"/>
  <cols>
    <col min="1" max="1" width="11.140625" bestFit="1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10.425781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 x14ac:dyDescent="0.25">
      <c r="B6" s="183" t="s">
        <v>0</v>
      </c>
      <c r="C6" s="183"/>
      <c r="D6" s="183"/>
    </row>
    <row r="7" spans="2:16" ht="18.75" customHeight="1" x14ac:dyDescent="0.25">
      <c r="B7" s="2"/>
    </row>
    <row r="8" spans="2:16" s="37" customFormat="1" ht="26.25" customHeight="1" x14ac:dyDescent="0.25">
      <c r="B8" s="33" t="s">
        <v>1</v>
      </c>
      <c r="C8" s="33"/>
      <c r="D8" s="39" t="s">
        <v>78</v>
      </c>
      <c r="E8" s="40"/>
      <c r="F8" s="36"/>
      <c r="G8" s="36"/>
      <c r="K8" s="36"/>
      <c r="L8" s="36"/>
      <c r="M8" s="36"/>
    </row>
    <row r="9" spans="2:16" s="37" customFormat="1" ht="26.25" customHeight="1" x14ac:dyDescent="0.25">
      <c r="B9" s="33" t="s">
        <v>79</v>
      </c>
      <c r="C9" s="33"/>
      <c r="D9" s="47" t="s">
        <v>4</v>
      </c>
      <c r="E9" s="48"/>
      <c r="F9" s="36"/>
      <c r="G9" s="36"/>
      <c r="K9" s="36"/>
      <c r="L9" s="36"/>
      <c r="M9" s="36"/>
    </row>
    <row r="10" spans="2:16" s="37" customFormat="1" ht="26.25" customHeight="1" x14ac:dyDescent="0.25">
      <c r="B10" s="33"/>
      <c r="C10" s="33"/>
      <c r="D10" s="34"/>
      <c r="E10" s="35"/>
      <c r="F10" s="36"/>
      <c r="G10" s="36"/>
      <c r="K10" s="36"/>
      <c r="L10" s="36"/>
      <c r="M10" s="36"/>
    </row>
    <row r="11" spans="2:16" s="37" customFormat="1" ht="26.25" customHeight="1" x14ac:dyDescent="0.25">
      <c r="B11" s="12" t="s">
        <v>5</v>
      </c>
      <c r="C11" s="13"/>
      <c r="D11" s="34"/>
      <c r="E11" s="35"/>
      <c r="F11" s="36"/>
      <c r="G11" s="36"/>
      <c r="K11" s="36"/>
      <c r="L11" s="36"/>
      <c r="M11" s="36"/>
    </row>
    <row r="12" spans="2:16" s="37" customFormat="1" ht="19.149999999999999" customHeight="1" x14ac:dyDescent="0.2"/>
    <row r="13" spans="2:16" ht="47.25" x14ac:dyDescent="0.25">
      <c r="B13" s="185" t="s">
        <v>6</v>
      </c>
      <c r="C13" s="186"/>
      <c r="D13" s="187"/>
      <c r="E13" s="16" t="s">
        <v>7</v>
      </c>
      <c r="F13" s="16" t="s">
        <v>8</v>
      </c>
      <c r="G13" s="16" t="s">
        <v>9</v>
      </c>
      <c r="H13" s="16" t="s">
        <v>10</v>
      </c>
      <c r="I13" s="16" t="s">
        <v>11</v>
      </c>
      <c r="J13" s="16" t="s">
        <v>12</v>
      </c>
      <c r="K13" s="16" t="s">
        <v>13</v>
      </c>
      <c r="L13" s="16" t="s">
        <v>14</v>
      </c>
      <c r="M13" s="16" t="s">
        <v>15</v>
      </c>
      <c r="N13" s="17"/>
      <c r="P13" s="18">
        <v>39173</v>
      </c>
    </row>
    <row r="14" spans="2:16" ht="31.5" x14ac:dyDescent="0.25">
      <c r="B14" s="42" t="s">
        <v>16</v>
      </c>
      <c r="C14" s="43" t="s">
        <v>17</v>
      </c>
      <c r="D14" s="43" t="s">
        <v>18</v>
      </c>
      <c r="E14" s="21"/>
      <c r="F14" s="21"/>
      <c r="G14" s="21"/>
      <c r="H14" s="21"/>
      <c r="I14" s="21"/>
      <c r="J14" s="21"/>
      <c r="K14" s="21"/>
      <c r="L14" s="21"/>
      <c r="M14" s="21"/>
      <c r="P14" s="18">
        <v>39203</v>
      </c>
    </row>
    <row r="15" spans="2:16" s="92" customFormat="1" ht="15.6" customHeight="1" x14ac:dyDescent="0.25">
      <c r="B15" s="90" t="s">
        <v>80</v>
      </c>
      <c r="C15" s="91"/>
      <c r="D15" s="91"/>
      <c r="E15" s="68" t="s">
        <v>81</v>
      </c>
      <c r="F15" s="68" t="s">
        <v>82</v>
      </c>
      <c r="G15" s="68">
        <v>12</v>
      </c>
      <c r="H15" s="68"/>
      <c r="I15" s="68"/>
      <c r="J15" s="68"/>
      <c r="K15" s="68"/>
      <c r="L15" s="68"/>
      <c r="M15" s="68"/>
      <c r="P15" s="93"/>
    </row>
    <row r="16" spans="2:16" s="92" customFormat="1" ht="15.75" x14ac:dyDescent="0.25">
      <c r="B16" s="90" t="s">
        <v>83</v>
      </c>
      <c r="C16" s="91"/>
      <c r="D16" s="91"/>
      <c r="E16" s="68" t="s">
        <v>84</v>
      </c>
      <c r="F16" s="68" t="s">
        <v>85</v>
      </c>
      <c r="G16" s="68">
        <v>4</v>
      </c>
      <c r="H16" s="68"/>
      <c r="I16" s="68"/>
      <c r="J16" s="68"/>
      <c r="K16" s="68"/>
      <c r="L16" s="68"/>
      <c r="M16" s="68"/>
      <c r="P16" s="93"/>
    </row>
    <row r="17" spans="2:16" s="92" customFormat="1" ht="30.75" x14ac:dyDescent="0.25">
      <c r="B17" s="90" t="s">
        <v>86</v>
      </c>
      <c r="C17" s="91"/>
      <c r="D17" s="91"/>
      <c r="E17" s="94" t="s">
        <v>87</v>
      </c>
      <c r="F17" s="68" t="s">
        <v>82</v>
      </c>
      <c r="G17" s="68">
        <v>12</v>
      </c>
      <c r="H17" s="68"/>
      <c r="I17" s="68"/>
      <c r="J17" s="68"/>
      <c r="K17" s="68"/>
      <c r="L17" s="68"/>
      <c r="M17" s="68"/>
      <c r="P17" s="93"/>
    </row>
    <row r="18" spans="2:16" s="92" customFormat="1" ht="45.75" x14ac:dyDescent="0.25">
      <c r="B18" s="90" t="s">
        <v>88</v>
      </c>
      <c r="C18" s="91"/>
      <c r="D18" s="91"/>
      <c r="E18" s="24" t="s">
        <v>89</v>
      </c>
      <c r="F18" s="25" t="s">
        <v>90</v>
      </c>
      <c r="G18" s="68">
        <v>4</v>
      </c>
      <c r="H18" s="68"/>
      <c r="I18" s="68"/>
      <c r="J18" s="68"/>
      <c r="K18" s="68"/>
      <c r="L18" s="68"/>
      <c r="M18" s="68"/>
      <c r="P18" s="93"/>
    </row>
    <row r="19" spans="2:16" s="92" customFormat="1" ht="45.75" x14ac:dyDescent="0.25">
      <c r="B19" s="90" t="s">
        <v>91</v>
      </c>
      <c r="C19" s="91"/>
      <c r="D19" s="91"/>
      <c r="E19" s="94" t="s">
        <v>92</v>
      </c>
      <c r="F19" s="94" t="s">
        <v>93</v>
      </c>
      <c r="G19" s="68">
        <v>12</v>
      </c>
      <c r="H19" s="68"/>
      <c r="I19" s="68"/>
      <c r="J19" s="68"/>
      <c r="K19" s="68"/>
      <c r="L19" s="68"/>
      <c r="M19" s="68"/>
      <c r="P19" s="93"/>
    </row>
    <row r="20" spans="2:16" s="92" customFormat="1" ht="15.75" x14ac:dyDescent="0.25">
      <c r="B20" s="90" t="s">
        <v>94</v>
      </c>
      <c r="C20" s="91"/>
      <c r="D20" s="91"/>
      <c r="E20" s="68" t="s">
        <v>84</v>
      </c>
      <c r="F20" s="68" t="s">
        <v>85</v>
      </c>
      <c r="G20" s="68">
        <v>4</v>
      </c>
      <c r="H20" s="68"/>
      <c r="I20" s="68"/>
      <c r="J20" s="68"/>
      <c r="K20" s="68"/>
      <c r="L20" s="68"/>
      <c r="M20" s="68"/>
      <c r="P20" s="93"/>
    </row>
    <row r="21" spans="2:16" s="92" customFormat="1" ht="30.75" x14ac:dyDescent="0.25">
      <c r="B21" s="90" t="s">
        <v>95</v>
      </c>
      <c r="C21" s="91"/>
      <c r="D21" s="91"/>
      <c r="E21" s="94" t="s">
        <v>87</v>
      </c>
      <c r="F21" s="68" t="s">
        <v>82</v>
      </c>
      <c r="G21" s="68">
        <v>12</v>
      </c>
      <c r="H21" s="68"/>
      <c r="I21" s="68"/>
      <c r="J21" s="68"/>
      <c r="K21" s="68"/>
      <c r="L21" s="68"/>
      <c r="M21" s="68"/>
      <c r="P21" s="93"/>
    </row>
    <row r="22" spans="2:16" s="92" customFormat="1" ht="45.75" x14ac:dyDescent="0.25">
      <c r="B22" s="90" t="s">
        <v>96</v>
      </c>
      <c r="C22" s="91"/>
      <c r="D22" s="91"/>
      <c r="E22" s="94" t="s">
        <v>92</v>
      </c>
      <c r="F22" s="94" t="s">
        <v>93</v>
      </c>
      <c r="G22" s="68">
        <v>12</v>
      </c>
      <c r="H22" s="68"/>
      <c r="I22" s="68"/>
      <c r="J22" s="68"/>
      <c r="K22" s="68"/>
      <c r="L22" s="68"/>
      <c r="M22" s="68"/>
      <c r="P22" s="93"/>
    </row>
    <row r="23" spans="2:16" s="92" customFormat="1" ht="45.75" x14ac:dyDescent="0.25">
      <c r="B23" s="90" t="s">
        <v>97</v>
      </c>
      <c r="C23" s="91"/>
      <c r="D23" s="91"/>
      <c r="E23" s="24" t="s">
        <v>89</v>
      </c>
      <c r="F23" s="25" t="s">
        <v>90</v>
      </c>
      <c r="G23" s="68">
        <v>4</v>
      </c>
      <c r="H23" s="68"/>
      <c r="I23" s="68"/>
      <c r="J23" s="68"/>
      <c r="K23" s="68"/>
      <c r="L23" s="68"/>
      <c r="M23" s="68"/>
      <c r="P23" s="93"/>
    </row>
    <row r="24" spans="2:16" s="92" customFormat="1" ht="15.75" x14ac:dyDescent="0.25">
      <c r="B24" s="90" t="s">
        <v>98</v>
      </c>
      <c r="C24" s="91"/>
      <c r="D24" s="91"/>
      <c r="E24" s="68" t="s">
        <v>81</v>
      </c>
      <c r="F24" s="25" t="s">
        <v>90</v>
      </c>
      <c r="G24" s="68">
        <v>4</v>
      </c>
      <c r="H24" s="68"/>
      <c r="I24" s="68"/>
      <c r="J24" s="68"/>
      <c r="K24" s="68"/>
      <c r="L24" s="68"/>
      <c r="M24" s="68"/>
      <c r="P24" s="93"/>
    </row>
    <row r="25" spans="2:16" s="92" customFormat="1" ht="15.75" x14ac:dyDescent="0.25">
      <c r="B25" s="90" t="s">
        <v>99</v>
      </c>
      <c r="C25" s="91"/>
      <c r="D25" s="91"/>
      <c r="E25" s="68" t="s">
        <v>84</v>
      </c>
      <c r="F25" s="68" t="s">
        <v>85</v>
      </c>
      <c r="G25" s="68">
        <v>4</v>
      </c>
      <c r="H25" s="68"/>
      <c r="I25" s="68"/>
      <c r="J25" s="68"/>
      <c r="K25" s="68"/>
      <c r="L25" s="68"/>
      <c r="M25" s="68"/>
      <c r="P25" s="93"/>
    </row>
    <row r="26" spans="2:16" s="92" customFormat="1" ht="45.75" x14ac:dyDescent="0.25">
      <c r="B26" s="90" t="s">
        <v>100</v>
      </c>
      <c r="C26" s="91"/>
      <c r="D26" s="91"/>
      <c r="E26" s="94" t="s">
        <v>92</v>
      </c>
      <c r="F26" s="94" t="s">
        <v>93</v>
      </c>
      <c r="G26" s="68">
        <v>12</v>
      </c>
      <c r="H26" s="68"/>
      <c r="I26" s="68"/>
      <c r="J26" s="68"/>
      <c r="K26" s="68"/>
      <c r="L26" s="68"/>
      <c r="M26" s="68"/>
      <c r="P26" s="93"/>
    </row>
    <row r="27" spans="2:16" s="92" customFormat="1" ht="15.75" x14ac:dyDescent="0.25">
      <c r="B27" s="90" t="s">
        <v>101</v>
      </c>
      <c r="C27" s="91"/>
      <c r="D27" s="91"/>
      <c r="E27" s="68" t="s">
        <v>84</v>
      </c>
      <c r="F27" s="25" t="s">
        <v>102</v>
      </c>
      <c r="G27" s="68">
        <v>12</v>
      </c>
      <c r="H27" s="68"/>
      <c r="I27" s="68"/>
      <c r="J27" s="68"/>
      <c r="K27" s="68"/>
      <c r="L27" s="68"/>
      <c r="M27" s="68"/>
      <c r="P27" s="93"/>
    </row>
    <row r="28" spans="2:16" s="92" customFormat="1" ht="15.75" x14ac:dyDescent="0.25">
      <c r="B28" s="90" t="s">
        <v>103</v>
      </c>
      <c r="C28" s="91"/>
      <c r="D28" s="91"/>
      <c r="E28" s="68" t="s">
        <v>84</v>
      </c>
      <c r="F28" s="68" t="s">
        <v>85</v>
      </c>
      <c r="G28" s="68">
        <v>4</v>
      </c>
      <c r="H28" s="68"/>
      <c r="I28" s="68"/>
      <c r="J28" s="68"/>
      <c r="K28" s="68"/>
      <c r="L28" s="68"/>
      <c r="M28" s="68"/>
      <c r="P28" s="93"/>
    </row>
    <row r="29" spans="2:16" s="92" customFormat="1" ht="15.75" x14ac:dyDescent="0.25">
      <c r="B29" s="90" t="s">
        <v>104</v>
      </c>
      <c r="C29" s="91"/>
      <c r="D29" s="95"/>
      <c r="E29" s="68" t="s">
        <v>81</v>
      </c>
      <c r="F29" s="25" t="s">
        <v>90</v>
      </c>
      <c r="G29" s="68">
        <v>4</v>
      </c>
      <c r="H29" s="68"/>
      <c r="I29" s="68"/>
      <c r="J29" s="68"/>
      <c r="K29" s="68"/>
      <c r="L29" s="68"/>
      <c r="M29" s="68"/>
      <c r="P29" s="93"/>
    </row>
    <row r="30" spans="2:16" s="92" customFormat="1" ht="30.75" x14ac:dyDescent="0.25">
      <c r="B30" s="90" t="s">
        <v>105</v>
      </c>
      <c r="C30" s="91"/>
      <c r="D30" s="95"/>
      <c r="E30" s="94" t="s">
        <v>87</v>
      </c>
      <c r="F30" s="25" t="s">
        <v>82</v>
      </c>
      <c r="G30" s="68">
        <v>12</v>
      </c>
      <c r="H30" s="68"/>
      <c r="I30" s="68"/>
      <c r="J30" s="68"/>
      <c r="K30" s="68"/>
      <c r="L30" s="68"/>
      <c r="M30" s="68"/>
      <c r="P30" s="93"/>
    </row>
    <row r="31" spans="2:16" s="92" customFormat="1" ht="15.75" x14ac:dyDescent="0.25">
      <c r="B31" s="90" t="s">
        <v>106</v>
      </c>
      <c r="C31" s="91"/>
      <c r="D31" s="95"/>
      <c r="E31" s="68" t="s">
        <v>107</v>
      </c>
      <c r="F31" s="25" t="s">
        <v>90</v>
      </c>
      <c r="G31" s="68">
        <v>4</v>
      </c>
      <c r="H31" s="68"/>
      <c r="I31" s="68"/>
      <c r="J31" s="68"/>
      <c r="K31" s="68"/>
      <c r="L31" s="68"/>
      <c r="M31" s="68"/>
      <c r="P31" s="93"/>
    </row>
    <row r="32" spans="2:16" s="92" customFormat="1" ht="45.75" x14ac:dyDescent="0.25">
      <c r="B32" s="90" t="s">
        <v>108</v>
      </c>
      <c r="C32" s="91"/>
      <c r="D32" s="95"/>
      <c r="E32" s="94" t="s">
        <v>92</v>
      </c>
      <c r="F32" s="94" t="s">
        <v>93</v>
      </c>
      <c r="G32" s="68">
        <v>12</v>
      </c>
      <c r="H32" s="68"/>
      <c r="I32" s="68"/>
      <c r="J32" s="68"/>
      <c r="K32" s="68"/>
      <c r="L32" s="68"/>
      <c r="M32" s="68"/>
      <c r="P32" s="93"/>
    </row>
    <row r="33" spans="2:16" s="92" customFormat="1" ht="30.75" x14ac:dyDescent="0.25">
      <c r="B33" s="90" t="s">
        <v>109</v>
      </c>
      <c r="C33" s="91"/>
      <c r="D33" s="95"/>
      <c r="E33" s="94" t="s">
        <v>87</v>
      </c>
      <c r="F33" s="25" t="s">
        <v>82</v>
      </c>
      <c r="G33" s="68">
        <v>12</v>
      </c>
      <c r="H33" s="68"/>
      <c r="I33" s="68"/>
      <c r="J33" s="68"/>
      <c r="K33" s="68"/>
      <c r="L33" s="68"/>
      <c r="M33" s="68"/>
      <c r="P33" s="93"/>
    </row>
    <row r="34" spans="2:16" s="92" customFormat="1" ht="15.75" x14ac:dyDescent="0.25">
      <c r="B34" s="90" t="s">
        <v>110</v>
      </c>
      <c r="C34" s="91"/>
      <c r="D34" s="95"/>
      <c r="E34" s="68" t="s">
        <v>81</v>
      </c>
      <c r="F34" s="25" t="s">
        <v>82</v>
      </c>
      <c r="G34" s="68">
        <v>12</v>
      </c>
      <c r="H34" s="68"/>
      <c r="I34" s="68"/>
      <c r="J34" s="68"/>
      <c r="K34" s="68"/>
      <c r="L34" s="68"/>
      <c r="M34" s="68"/>
      <c r="P34" s="93"/>
    </row>
    <row r="35" spans="2:16" s="92" customFormat="1" ht="45.75" x14ac:dyDescent="0.25">
      <c r="B35" s="90" t="s">
        <v>111</v>
      </c>
      <c r="C35" s="91"/>
      <c r="D35" s="95"/>
      <c r="E35" s="24" t="s">
        <v>89</v>
      </c>
      <c r="F35" s="25" t="s">
        <v>90</v>
      </c>
      <c r="G35" s="68">
        <v>4</v>
      </c>
      <c r="H35" s="68"/>
      <c r="I35" s="68"/>
      <c r="J35" s="68"/>
      <c r="K35" s="68"/>
      <c r="L35" s="68"/>
      <c r="M35" s="68"/>
      <c r="P35" s="93"/>
    </row>
    <row r="36" spans="2:16" s="92" customFormat="1" ht="15.75" x14ac:dyDescent="0.25">
      <c r="B36" s="90" t="s">
        <v>112</v>
      </c>
      <c r="C36" s="91"/>
      <c r="D36" s="95"/>
      <c r="E36" s="68" t="s">
        <v>84</v>
      </c>
      <c r="F36" s="68" t="s">
        <v>85</v>
      </c>
      <c r="G36" s="68">
        <v>4</v>
      </c>
      <c r="H36" s="68"/>
      <c r="I36" s="68"/>
      <c r="J36" s="68"/>
      <c r="K36" s="68"/>
      <c r="L36" s="68"/>
      <c r="M36" s="68"/>
      <c r="P36" s="93"/>
    </row>
    <row r="37" spans="2:16" s="92" customFormat="1" ht="30.75" x14ac:dyDescent="0.25">
      <c r="B37" s="90" t="s">
        <v>113</v>
      </c>
      <c r="C37" s="91"/>
      <c r="D37" s="91"/>
      <c r="E37" s="94" t="s">
        <v>87</v>
      </c>
      <c r="F37" s="68" t="s">
        <v>82</v>
      </c>
      <c r="G37" s="68">
        <v>12</v>
      </c>
      <c r="H37" s="68"/>
      <c r="I37" s="68"/>
      <c r="J37" s="68"/>
      <c r="K37" s="68"/>
      <c r="L37" s="68"/>
      <c r="M37" s="68"/>
      <c r="P37" s="93"/>
    </row>
    <row r="38" spans="2:16" ht="15.75" x14ac:dyDescent="0.25">
      <c r="B38" s="96" t="s">
        <v>114</v>
      </c>
      <c r="C38" s="25"/>
      <c r="D38" s="25"/>
      <c r="E38" s="24" t="s">
        <v>115</v>
      </c>
      <c r="F38" s="25" t="s">
        <v>102</v>
      </c>
      <c r="G38" s="25">
        <v>12</v>
      </c>
      <c r="H38" s="25"/>
      <c r="I38" s="25"/>
      <c r="J38" s="25"/>
      <c r="K38" s="25"/>
      <c r="L38" s="26"/>
      <c r="M38" s="26"/>
      <c r="P38" s="18"/>
    </row>
    <row r="39" spans="2:16" ht="15.75" x14ac:dyDescent="0.25">
      <c r="B39" s="96" t="s">
        <v>19</v>
      </c>
      <c r="C39" s="25"/>
      <c r="D39" s="25"/>
      <c r="E39" s="24" t="s">
        <v>20</v>
      </c>
      <c r="F39" s="25"/>
      <c r="G39" s="25"/>
      <c r="H39" s="25"/>
      <c r="I39" s="25"/>
      <c r="J39" s="25"/>
      <c r="K39" s="25"/>
      <c r="L39" s="26"/>
      <c r="M39" s="26">
        <v>94.9</v>
      </c>
      <c r="P39" s="18"/>
    </row>
    <row r="40" spans="2:16" ht="15.75" x14ac:dyDescent="0.25">
      <c r="B40" s="45"/>
      <c r="C40" s="21"/>
      <c r="D40" s="21"/>
      <c r="E40" s="21"/>
      <c r="F40" s="21" t="s">
        <v>21</v>
      </c>
      <c r="G40" s="25">
        <f>SUM(G15:G38)</f>
        <v>200</v>
      </c>
      <c r="H40" s="25">
        <f>SUM(H38)</f>
        <v>0</v>
      </c>
      <c r="I40" s="25">
        <f>SUM(I38)</f>
        <v>0</v>
      </c>
      <c r="J40" s="25">
        <f>SUM(J38)</f>
        <v>0</v>
      </c>
      <c r="K40" s="26">
        <f>SUM(K38:K38)</f>
        <v>0</v>
      </c>
      <c r="L40" s="26">
        <f>SUM(L38:L38)</f>
        <v>0</v>
      </c>
      <c r="M40" s="26">
        <f>SUM(M15:M39)</f>
        <v>94.9</v>
      </c>
    </row>
    <row r="41" spans="2:16" ht="15.75" x14ac:dyDescent="0.25">
      <c r="B41" s="45"/>
      <c r="C41" s="21"/>
      <c r="D41" s="21"/>
      <c r="E41" s="21"/>
      <c r="F41" s="21" t="s">
        <v>22</v>
      </c>
      <c r="G41" s="26">
        <v>0.45</v>
      </c>
      <c r="H41" s="26">
        <v>0.24</v>
      </c>
      <c r="I41" s="26">
        <v>0.2</v>
      </c>
      <c r="J41" s="26">
        <v>0.05</v>
      </c>
      <c r="K41" s="29"/>
      <c r="L41" s="29"/>
      <c r="M41" s="29"/>
    </row>
    <row r="42" spans="2:16" ht="15.75" x14ac:dyDescent="0.25">
      <c r="B42" s="45"/>
      <c r="C42" s="21"/>
      <c r="D42" s="21"/>
      <c r="E42" s="21"/>
      <c r="F42" s="21" t="s">
        <v>23</v>
      </c>
      <c r="G42" s="26">
        <f>SUM(G40*G41)</f>
        <v>90</v>
      </c>
      <c r="H42" s="26">
        <f>H40*H41</f>
        <v>0</v>
      </c>
      <c r="I42" s="26">
        <f>I40*I41</f>
        <v>0</v>
      </c>
      <c r="J42" s="26">
        <f>J40*J41</f>
        <v>0</v>
      </c>
      <c r="K42" s="29"/>
      <c r="L42" s="29"/>
      <c r="M42" s="29"/>
    </row>
    <row r="43" spans="2:16" ht="15.75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6" ht="15.75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6" ht="15.75" x14ac:dyDescent="0.25">
      <c r="B45" s="38" t="s">
        <v>24</v>
      </c>
      <c r="C45" s="38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6" ht="19.149999999999999" customHeigh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6" ht="47.25" x14ac:dyDescent="0.25">
      <c r="B47" s="185" t="s">
        <v>6</v>
      </c>
      <c r="C47" s="186"/>
      <c r="D47" s="187"/>
      <c r="E47" s="16" t="s">
        <v>7</v>
      </c>
      <c r="F47" s="16" t="s">
        <v>8</v>
      </c>
      <c r="G47" s="16" t="s">
        <v>9</v>
      </c>
      <c r="H47" s="16" t="s">
        <v>10</v>
      </c>
      <c r="I47" s="16" t="s">
        <v>11</v>
      </c>
      <c r="J47" s="16" t="s">
        <v>12</v>
      </c>
      <c r="K47" s="16" t="s">
        <v>13</v>
      </c>
      <c r="L47" s="16" t="s">
        <v>14</v>
      </c>
      <c r="M47" s="16" t="s">
        <v>15</v>
      </c>
    </row>
    <row r="48" spans="2:16" ht="31.5" x14ac:dyDescent="0.25">
      <c r="B48" s="42" t="s">
        <v>16</v>
      </c>
      <c r="C48" s="43" t="s">
        <v>17</v>
      </c>
      <c r="D48" s="43" t="s">
        <v>18</v>
      </c>
      <c r="E48" s="21"/>
      <c r="F48" s="21"/>
      <c r="G48" s="21"/>
      <c r="H48" s="21"/>
      <c r="I48" s="21"/>
      <c r="J48" s="21"/>
      <c r="K48" s="21"/>
      <c r="L48" s="21"/>
      <c r="M48" s="21"/>
    </row>
    <row r="49" spans="2:13" ht="15.6" customHeight="1" x14ac:dyDescent="0.25">
      <c r="B49" s="76"/>
      <c r="C49" s="25"/>
      <c r="D49" s="25"/>
      <c r="E49" s="24"/>
      <c r="F49" s="25"/>
      <c r="G49" s="25"/>
      <c r="H49" s="25"/>
      <c r="I49" s="25"/>
      <c r="J49" s="25"/>
      <c r="K49" s="25"/>
      <c r="L49" s="26"/>
      <c r="M49" s="25"/>
    </row>
    <row r="50" spans="2:13" ht="15.6" customHeight="1" x14ac:dyDescent="0.25">
      <c r="B50" s="45"/>
      <c r="C50" s="21"/>
      <c r="D50" s="21"/>
      <c r="E50" s="21"/>
      <c r="F50" s="21" t="s">
        <v>21</v>
      </c>
      <c r="G50" s="25">
        <f>SUM(G49:G49)</f>
        <v>0</v>
      </c>
      <c r="H50" s="25">
        <f>SUM(H49:H49)</f>
        <v>0</v>
      </c>
      <c r="I50" s="25">
        <f>SUM(I49:I49)</f>
        <v>0</v>
      </c>
      <c r="J50" s="25">
        <f>SUM(J49:J49)</f>
        <v>0</v>
      </c>
      <c r="K50" s="26">
        <v>0</v>
      </c>
      <c r="L50" s="26">
        <f>SUM(L49)</f>
        <v>0</v>
      </c>
      <c r="M50" s="26">
        <f>SUM(M49:M49)</f>
        <v>0</v>
      </c>
    </row>
    <row r="51" spans="2:13" ht="15.6" customHeight="1" x14ac:dyDescent="0.25">
      <c r="B51" s="45"/>
      <c r="C51" s="21"/>
      <c r="D51" s="21"/>
      <c r="E51" s="21"/>
      <c r="F51" s="21" t="s">
        <v>22</v>
      </c>
      <c r="G51" s="26">
        <v>0.45</v>
      </c>
      <c r="H51" s="26">
        <v>0.24</v>
      </c>
      <c r="I51" s="26">
        <v>0.2</v>
      </c>
      <c r="J51" s="26">
        <v>0.05</v>
      </c>
      <c r="K51" s="29"/>
      <c r="L51" s="55"/>
      <c r="M51" s="29"/>
    </row>
    <row r="52" spans="2:13" ht="15.6" customHeight="1" x14ac:dyDescent="0.25">
      <c r="B52" s="45"/>
      <c r="C52" s="21"/>
      <c r="D52" s="21"/>
      <c r="E52" s="21"/>
      <c r="F52" s="21" t="s">
        <v>23</v>
      </c>
      <c r="G52" s="26">
        <f>G50*G51</f>
        <v>0</v>
      </c>
      <c r="H52" s="26">
        <f>H50*H51</f>
        <v>0</v>
      </c>
      <c r="I52" s="26">
        <f>I50*I51</f>
        <v>0</v>
      </c>
      <c r="J52" s="26">
        <f>J50*J51</f>
        <v>0</v>
      </c>
      <c r="K52" s="29"/>
      <c r="L52" s="29"/>
      <c r="M52" s="29"/>
    </row>
  </sheetData>
  <sheetProtection algorithmName="SHA-512" hashValue="dbcrFZkU+CE23Liz74p/Zw3u6X/xPi7Dz7uXBRb+z3DRq+EIj7KoS1jnXeBAbZfrNBL58MaSvmGcopaB66CCvA==" saltValue="ygUPfVc7IzxLU64HC3AomA==" spinCount="100000" sheet="1" objects="1" scenarios="1"/>
  <mergeCells count="3">
    <mergeCell ref="B6:D6"/>
    <mergeCell ref="B13:D13"/>
    <mergeCell ref="B47:D4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B7:Q29"/>
  <sheetViews>
    <sheetView showGridLines="0" zoomScale="75" zoomScaleNormal="75" workbookViewId="0">
      <selection activeCell="J1" sqref="J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60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15.75" x14ac:dyDescent="0.25">
      <c r="B16" s="22" t="s">
        <v>19</v>
      </c>
      <c r="C16" s="23"/>
      <c r="D16" s="23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94.26</v>
      </c>
      <c r="P16" s="18">
        <v>39234</v>
      </c>
    </row>
    <row r="17" spans="2:13" ht="15.75" x14ac:dyDescent="0.25">
      <c r="B17" s="28"/>
      <c r="C17" s="28"/>
      <c r="D17" s="28"/>
      <c r="E17" s="21"/>
      <c r="F17" s="21" t="s">
        <v>21</v>
      </c>
      <c r="G17" s="25">
        <f>SUM(G16:G16)</f>
        <v>0</v>
      </c>
      <c r="H17" s="25">
        <f>SUM(H16:H16)</f>
        <v>0</v>
      </c>
      <c r="I17" s="25">
        <f>SUM(I16:I16)</f>
        <v>0</v>
      </c>
      <c r="J17" s="25">
        <f>SUM(J16:J16)</f>
        <v>0</v>
      </c>
      <c r="K17" s="26">
        <v>0</v>
      </c>
      <c r="L17" s="26">
        <f>SUM(L16:L16)</f>
        <v>0</v>
      </c>
      <c r="M17" s="26">
        <f>SUM(M16:M16)</f>
        <v>94.26</v>
      </c>
    </row>
    <row r="18" spans="2:13" ht="15.75" x14ac:dyDescent="0.25">
      <c r="B18" s="28"/>
      <c r="C18" s="28"/>
      <c r="D18" s="28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28"/>
      <c r="C19" s="28"/>
      <c r="D19" s="28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30"/>
      <c r="C20" s="30"/>
      <c r="D20" s="30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1" t="s">
        <v>24</v>
      </c>
      <c r="C22" s="31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30"/>
      <c r="C23" s="30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4" t="s">
        <v>6</v>
      </c>
      <c r="C24" s="184"/>
      <c r="D24" s="184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19" t="s">
        <v>16</v>
      </c>
      <c r="C25" s="20" t="s">
        <v>17</v>
      </c>
      <c r="D25" s="20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32"/>
      <c r="C26" s="23"/>
      <c r="D26" s="23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28"/>
      <c r="C27" s="28"/>
      <c r="D27" s="28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28"/>
      <c r="C28" s="28"/>
      <c r="D28" s="28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28"/>
      <c r="C29" s="28"/>
      <c r="D29" s="28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VJqORn9VkK9S3HgzCDd1DcM/E4XU7wHZP44rFckA7vvDym9JqPnx2yYrfj8VbhQRPE0ShbCEtWjwjx5vLNFzmA==" saltValue="l9885cUug1RNwC3pmAHeh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2:P29"/>
  <sheetViews>
    <sheetView showGridLines="0" topLeftCell="B4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8" x14ac:dyDescent="0.25">
      <c r="A7" s="7"/>
      <c r="B7" s="183" t="s">
        <v>0</v>
      </c>
      <c r="C7" s="183"/>
      <c r="D7" s="183"/>
      <c r="E7" s="7"/>
      <c r="F7" s="7"/>
      <c r="G7" s="7"/>
      <c r="H7" s="7"/>
      <c r="I7" s="7"/>
      <c r="J7" s="7"/>
      <c r="K7" s="7"/>
      <c r="L7" s="7"/>
      <c r="M7" s="7"/>
    </row>
    <row r="8" spans="1:16" x14ac:dyDescent="0.25">
      <c r="A8" s="7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6" s="7" customFormat="1" ht="15.75" x14ac:dyDescent="0.25">
      <c r="B9" s="6" t="s">
        <v>1</v>
      </c>
      <c r="C9" s="6"/>
      <c r="D9" s="4" t="s">
        <v>75</v>
      </c>
      <c r="E9" s="5"/>
      <c r="F9" s="6"/>
      <c r="G9" s="6"/>
      <c r="K9" s="6"/>
      <c r="L9" s="6"/>
      <c r="M9" s="6"/>
    </row>
    <row r="10" spans="1:16" s="7" customFormat="1" ht="15.75" x14ac:dyDescent="0.25">
      <c r="B10" s="6" t="s">
        <v>3</v>
      </c>
      <c r="C10" s="6"/>
      <c r="D10" s="8" t="s">
        <v>4</v>
      </c>
      <c r="E10" s="9"/>
      <c r="F10" s="6"/>
      <c r="G10" s="6"/>
      <c r="K10" s="6"/>
      <c r="L10" s="6"/>
      <c r="M10" s="6"/>
    </row>
    <row r="11" spans="1:16" s="7" customFormat="1" x14ac:dyDescent="0.25">
      <c r="B11" s="6"/>
      <c r="C11" s="6"/>
      <c r="D11" s="11"/>
      <c r="E11" s="11"/>
      <c r="F11" s="6"/>
      <c r="G11" s="6"/>
      <c r="K11" s="6"/>
      <c r="L11" s="6"/>
      <c r="M11" s="6"/>
    </row>
    <row r="12" spans="1:16" s="7" customFormat="1" ht="15.75" x14ac:dyDescent="0.25">
      <c r="B12" s="12" t="s">
        <v>5</v>
      </c>
      <c r="C12" s="13"/>
      <c r="D12" s="11"/>
      <c r="E12" s="11"/>
      <c r="F12" s="6"/>
      <c r="G12" s="6"/>
      <c r="K12" s="6"/>
      <c r="L12" s="6"/>
      <c r="M12" s="6"/>
    </row>
    <row r="13" spans="1:16" s="7" customFormat="1" ht="14.25" x14ac:dyDescent="0.2"/>
    <row r="14" spans="1:16" ht="47.25" x14ac:dyDescent="0.25">
      <c r="A14" s="7"/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1:16" ht="31.5" x14ac:dyDescent="0.25">
      <c r="A15" s="7"/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1:16" ht="15.75" x14ac:dyDescent="0.25">
      <c r="A16" s="7"/>
      <c r="B16" s="87" t="s">
        <v>19</v>
      </c>
      <c r="C16" s="25"/>
      <c r="D16" s="25"/>
      <c r="E16" s="24" t="s">
        <v>20</v>
      </c>
      <c r="F16" s="23"/>
      <c r="G16" s="78"/>
      <c r="H16" s="78"/>
      <c r="I16" s="78"/>
      <c r="J16" s="78"/>
      <c r="K16" s="78"/>
      <c r="L16" s="78"/>
      <c r="M16" s="79">
        <v>178.27</v>
      </c>
      <c r="P16" s="18">
        <v>39234</v>
      </c>
    </row>
    <row r="17" spans="1:13" ht="15.75" x14ac:dyDescent="0.25">
      <c r="A17" s="7"/>
      <c r="B17" s="45"/>
      <c r="C17" s="21"/>
      <c r="D17" s="21"/>
      <c r="E17" s="21"/>
      <c r="F17" s="21" t="s">
        <v>21</v>
      </c>
      <c r="G17" s="25">
        <f>SUM(G26:G26)</f>
        <v>0</v>
      </c>
      <c r="H17" s="25">
        <f>SUM(H26:H26)</f>
        <v>0</v>
      </c>
      <c r="I17" s="25">
        <f>SUM(I26:I26)</f>
        <v>0</v>
      </c>
      <c r="J17" s="25">
        <v>0</v>
      </c>
      <c r="K17" s="26">
        <f>SUM(K26:K26)</f>
        <v>0</v>
      </c>
      <c r="L17" s="26">
        <v>0</v>
      </c>
      <c r="M17" s="26">
        <f>SUM(M16)</f>
        <v>178.27</v>
      </c>
    </row>
    <row r="18" spans="1:13" ht="15.75" x14ac:dyDescent="0.25">
      <c r="A18" s="7"/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80"/>
    </row>
    <row r="19" spans="1:13" ht="15.75" x14ac:dyDescent="0.25">
      <c r="A19" s="7"/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1:13" ht="15.75" x14ac:dyDescent="0.25">
      <c r="A20" s="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5.75" x14ac:dyDescent="0.25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5.75" x14ac:dyDescent="0.25">
      <c r="A22" s="7"/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47.25" x14ac:dyDescent="0.25">
      <c r="A24" s="7"/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1:13" ht="31.5" x14ac:dyDescent="0.25">
      <c r="A25" s="7"/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5.75" x14ac:dyDescent="0.25">
      <c r="A26" s="7"/>
      <c r="B26" s="61"/>
      <c r="C26" s="58"/>
      <c r="D26" s="58"/>
      <c r="E26" s="59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7"/>
      <c r="B27" s="45"/>
      <c r="C27" s="21"/>
      <c r="D27" s="21"/>
      <c r="E27" s="21"/>
      <c r="F27" s="21" t="s">
        <v>21</v>
      </c>
      <c r="G27" s="25"/>
      <c r="H27" s="25"/>
      <c r="I27" s="25"/>
      <c r="J27" s="25"/>
      <c r="K27" s="26">
        <v>0</v>
      </c>
      <c r="L27" s="26">
        <f>SUM(L26)</f>
        <v>0</v>
      </c>
      <c r="M27" s="26">
        <v>0</v>
      </c>
    </row>
    <row r="28" spans="1:13" ht="15.75" x14ac:dyDescent="0.25">
      <c r="A28" s="7"/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1:13" ht="15.75" x14ac:dyDescent="0.25">
      <c r="A29" s="7"/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HhU6rpqtti6auOAWTnXv8vz7VdO5nJhW5t3cuR8+xdhj6CuxSICzp09AGaoaKKSczUVIv8XjiZUFxNw7syIx1g==" saltValue="XaldxqvD2ogn1sVBV8iPD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0000000-0002-0000-55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B7:P29"/>
  <sheetViews>
    <sheetView showGridLines="0" topLeftCell="A4" zoomScale="75" zoomScaleNormal="75" zoomScaleSheetLayoutView="75" workbookViewId="0">
      <selection activeCell="F11" sqref="F11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268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39" t="s">
        <v>4</v>
      </c>
      <c r="E10" s="40"/>
      <c r="F10" s="35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5"/>
      <c r="G12" s="36"/>
      <c r="K12" s="36"/>
      <c r="L12" s="36"/>
      <c r="M12" s="36"/>
    </row>
    <row r="13" spans="2:16" s="37" customFormat="1" ht="14.25" x14ac:dyDescent="0.2">
      <c r="F13" s="165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87" t="s">
        <v>19</v>
      </c>
      <c r="C16" s="25"/>
      <c r="D16" s="25"/>
      <c r="E16" s="24" t="s">
        <v>20</v>
      </c>
      <c r="F16" s="25"/>
      <c r="G16" s="25"/>
      <c r="H16" s="25"/>
      <c r="I16" s="25"/>
      <c r="J16" s="25"/>
      <c r="K16" s="25"/>
      <c r="L16" s="26"/>
      <c r="M16" s="27">
        <v>-0.09</v>
      </c>
      <c r="P16" s="18">
        <v>39234</v>
      </c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L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 t="shared" si="0"/>
        <v>0</v>
      </c>
      <c r="M17" s="26">
        <f>SUM(M16)</f>
        <v>-0.09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55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C1NyMuhy2o4ukXnc1vQbdBDkJ3Zk8vxW1oSu9p4AjQ1YLSz0pnP6uSZrQua/2vb5SbqMt0vsP2hjJFQirBcGRw==" saltValue="XXHxNp+GVYEU/N3trArS+A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65"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B1:P72"/>
  <sheetViews>
    <sheetView showGridLines="0" topLeftCell="A5" zoomScale="75" zoomScaleNormal="75" zoomScaleSheetLayoutView="75" workbookViewId="0">
      <selection activeCell="A58" sqref="A58:XFD59"/>
    </sheetView>
  </sheetViews>
  <sheetFormatPr defaultRowHeight="15" x14ac:dyDescent="0.25"/>
  <cols>
    <col min="1" max="1" width="9.7109375" customWidth="1"/>
    <col min="2" max="2" width="15.7109375" customWidth="1"/>
    <col min="3" max="3" width="13.42578125" customWidth="1"/>
    <col min="4" max="4" width="10.140625" customWidth="1"/>
    <col min="5" max="5" width="26.28515625" bestFit="1" customWidth="1"/>
    <col min="6" max="6" width="21.7109375" customWidth="1"/>
    <col min="7" max="7" width="12" bestFit="1" customWidth="1"/>
    <col min="8" max="8" width="12.28515625" customWidth="1"/>
    <col min="9" max="9" width="11.5703125" customWidth="1"/>
    <col min="10" max="10" width="13.5703125" customWidth="1"/>
    <col min="11" max="11" width="18.7109375" customWidth="1"/>
    <col min="12" max="12" width="14.7109375" style="1" customWidth="1"/>
    <col min="13" max="13" width="14.2851562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83" t="s">
        <v>0</v>
      </c>
      <c r="C7" s="183"/>
      <c r="D7" s="183"/>
    </row>
    <row r="8" spans="2:16" ht="18.75" customHeight="1" x14ac:dyDescent="0.25">
      <c r="B8" s="2"/>
    </row>
    <row r="9" spans="2:16" s="7" customFormat="1" ht="26.25" customHeight="1" x14ac:dyDescent="0.25">
      <c r="B9" s="3" t="s">
        <v>1</v>
      </c>
      <c r="C9" s="3"/>
      <c r="D9" s="4" t="s">
        <v>148</v>
      </c>
      <c r="E9" s="5"/>
      <c r="F9" s="6"/>
      <c r="G9" s="6"/>
      <c r="K9" s="6"/>
      <c r="L9" s="134"/>
      <c r="M9" s="6"/>
    </row>
    <row r="10" spans="2:16" s="7" customFormat="1" ht="26.25" customHeight="1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134"/>
      <c r="M10" s="6"/>
    </row>
    <row r="11" spans="2:16" s="7" customFormat="1" ht="26.25" customHeight="1" x14ac:dyDescent="0.25">
      <c r="B11" s="3"/>
      <c r="C11" s="3"/>
      <c r="D11" s="10"/>
      <c r="E11" s="11"/>
      <c r="F11" s="6"/>
      <c r="G11" s="6"/>
      <c r="K11" s="6"/>
      <c r="L11" s="134"/>
      <c r="M11" s="6"/>
    </row>
    <row r="12" spans="2:16" s="7" customFormat="1" ht="26.25" customHeight="1" x14ac:dyDescent="0.25">
      <c r="B12" s="12" t="s">
        <v>5</v>
      </c>
      <c r="C12" s="13"/>
      <c r="D12" s="10"/>
      <c r="E12" s="11"/>
      <c r="F12" s="6"/>
      <c r="G12" s="6"/>
      <c r="K12" s="6"/>
      <c r="L12" s="134"/>
      <c r="M12" s="6"/>
    </row>
    <row r="13" spans="2:16" s="7" customFormat="1" ht="18.75" customHeight="1" x14ac:dyDescent="0.2">
      <c r="L13" s="135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3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137"/>
      <c r="M15" s="21"/>
      <c r="P15" s="18">
        <v>39203</v>
      </c>
    </row>
    <row r="16" spans="2:16" s="92" customFormat="1" ht="15.6" customHeight="1" x14ac:dyDescent="0.25">
      <c r="B16" s="90" t="s">
        <v>149</v>
      </c>
      <c r="C16" s="91"/>
      <c r="D16" s="91"/>
      <c r="E16" s="68" t="s">
        <v>150</v>
      </c>
      <c r="F16" s="68" t="s">
        <v>128</v>
      </c>
      <c r="G16" s="68"/>
      <c r="H16" s="68"/>
      <c r="I16" s="68"/>
      <c r="J16" s="68"/>
      <c r="K16" s="68"/>
      <c r="L16" s="74">
        <v>3.2</v>
      </c>
      <c r="M16" s="68"/>
      <c r="P16" s="93"/>
    </row>
    <row r="17" spans="2:16" s="92" customFormat="1" ht="15.6" customHeight="1" x14ac:dyDescent="0.25">
      <c r="B17" s="90" t="s">
        <v>151</v>
      </c>
      <c r="C17" s="91"/>
      <c r="D17" s="91"/>
      <c r="E17" s="68" t="s">
        <v>152</v>
      </c>
      <c r="F17" s="68" t="s">
        <v>128</v>
      </c>
      <c r="G17" s="68">
        <v>11</v>
      </c>
      <c r="H17" s="68"/>
      <c r="I17" s="68"/>
      <c r="J17" s="68"/>
      <c r="K17" s="68"/>
      <c r="L17" s="74"/>
      <c r="M17" s="68"/>
      <c r="P17" s="93"/>
    </row>
    <row r="18" spans="2:16" s="92" customFormat="1" ht="15.6" customHeight="1" x14ac:dyDescent="0.25">
      <c r="B18" s="90" t="s">
        <v>153</v>
      </c>
      <c r="C18" s="91"/>
      <c r="D18" s="91"/>
      <c r="E18" s="68" t="s">
        <v>152</v>
      </c>
      <c r="F18" s="68" t="s">
        <v>128</v>
      </c>
      <c r="G18" s="68">
        <v>11</v>
      </c>
      <c r="H18" s="68"/>
      <c r="I18" s="68"/>
      <c r="J18" s="68"/>
      <c r="K18" s="68"/>
      <c r="L18" s="74"/>
      <c r="M18" s="68"/>
      <c r="P18" s="93"/>
    </row>
    <row r="19" spans="2:16" s="92" customFormat="1" ht="45.75" x14ac:dyDescent="0.25">
      <c r="B19" s="90" t="s">
        <v>154</v>
      </c>
      <c r="C19" s="91"/>
      <c r="D19" s="91"/>
      <c r="E19" s="94" t="s">
        <v>155</v>
      </c>
      <c r="F19" s="94" t="s">
        <v>156</v>
      </c>
      <c r="G19" s="68"/>
      <c r="H19" s="68"/>
      <c r="I19" s="68"/>
      <c r="J19" s="68"/>
      <c r="K19" s="68"/>
      <c r="L19" s="74">
        <v>3.2</v>
      </c>
      <c r="M19" s="68"/>
      <c r="P19" s="93"/>
    </row>
    <row r="20" spans="2:16" s="92" customFormat="1" ht="15.6" customHeight="1" x14ac:dyDescent="0.25">
      <c r="B20" s="90" t="s">
        <v>157</v>
      </c>
      <c r="C20" s="91"/>
      <c r="D20" s="91"/>
      <c r="E20" s="68" t="s">
        <v>158</v>
      </c>
      <c r="F20" s="68" t="s">
        <v>128</v>
      </c>
      <c r="G20" s="68"/>
      <c r="H20" s="68"/>
      <c r="I20" s="68"/>
      <c r="J20" s="68"/>
      <c r="K20" s="68"/>
      <c r="L20" s="74">
        <v>3.2</v>
      </c>
      <c r="M20" s="68"/>
      <c r="P20" s="93"/>
    </row>
    <row r="21" spans="2:16" s="92" customFormat="1" ht="30.75" x14ac:dyDescent="0.25">
      <c r="B21" s="90" t="s">
        <v>159</v>
      </c>
      <c r="C21" s="91"/>
      <c r="D21" s="91"/>
      <c r="E21" s="94" t="s">
        <v>160</v>
      </c>
      <c r="F21" s="94" t="s">
        <v>161</v>
      </c>
      <c r="G21" s="68"/>
      <c r="H21" s="68"/>
      <c r="I21" s="68"/>
      <c r="J21" s="68"/>
      <c r="K21" s="68"/>
      <c r="L21" s="74">
        <v>3.2</v>
      </c>
      <c r="M21" s="68"/>
      <c r="P21" s="93"/>
    </row>
    <row r="22" spans="2:16" s="92" customFormat="1" ht="30.95" customHeight="1" x14ac:dyDescent="0.25">
      <c r="B22" s="90" t="s">
        <v>162</v>
      </c>
      <c r="C22" s="91"/>
      <c r="D22" s="91"/>
      <c r="E22" s="94" t="s">
        <v>163</v>
      </c>
      <c r="F22" s="94" t="s">
        <v>164</v>
      </c>
      <c r="G22" s="68">
        <v>29</v>
      </c>
      <c r="H22" s="68"/>
      <c r="I22" s="68"/>
      <c r="J22" s="68"/>
      <c r="K22" s="68"/>
      <c r="L22" s="74"/>
      <c r="M22" s="68"/>
      <c r="P22" s="93"/>
    </row>
    <row r="23" spans="2:16" s="92" customFormat="1" ht="30.95" customHeight="1" x14ac:dyDescent="0.25">
      <c r="B23" s="90" t="s">
        <v>165</v>
      </c>
      <c r="C23" s="91"/>
      <c r="D23" s="91"/>
      <c r="E23" s="94" t="s">
        <v>160</v>
      </c>
      <c r="F23" s="94" t="s">
        <v>161</v>
      </c>
      <c r="G23" s="68"/>
      <c r="H23" s="68"/>
      <c r="I23" s="68"/>
      <c r="J23" s="68"/>
      <c r="K23" s="68"/>
      <c r="L23" s="74">
        <v>3.2</v>
      </c>
      <c r="M23" s="68"/>
      <c r="P23" s="93"/>
    </row>
    <row r="24" spans="2:16" s="92" customFormat="1" ht="30.95" customHeight="1" x14ac:dyDescent="0.25">
      <c r="B24" s="90" t="s">
        <v>166</v>
      </c>
      <c r="C24" s="91"/>
      <c r="D24" s="91"/>
      <c r="E24" s="94" t="s">
        <v>167</v>
      </c>
      <c r="F24" s="94" t="s">
        <v>161</v>
      </c>
      <c r="G24" s="68">
        <v>11</v>
      </c>
      <c r="H24" s="68"/>
      <c r="I24" s="68"/>
      <c r="J24" s="68"/>
      <c r="K24" s="68"/>
      <c r="L24" s="74"/>
      <c r="M24" s="68"/>
      <c r="P24" s="93"/>
    </row>
    <row r="25" spans="2:16" s="92" customFormat="1" ht="15.6" customHeight="1" x14ac:dyDescent="0.25">
      <c r="B25" s="90" t="s">
        <v>168</v>
      </c>
      <c r="C25" s="91"/>
      <c r="D25" s="91"/>
      <c r="E25" s="68" t="s">
        <v>137</v>
      </c>
      <c r="F25" s="68" t="s">
        <v>128</v>
      </c>
      <c r="G25" s="68"/>
      <c r="H25" s="68"/>
      <c r="I25" s="68"/>
      <c r="J25" s="68"/>
      <c r="K25" s="68"/>
      <c r="L25" s="74">
        <v>3.2</v>
      </c>
      <c r="M25" s="68"/>
      <c r="P25" s="93"/>
    </row>
    <row r="26" spans="2:16" s="92" customFormat="1" ht="15.6" customHeight="1" x14ac:dyDescent="0.25">
      <c r="B26" s="90" t="s">
        <v>169</v>
      </c>
      <c r="C26" s="91"/>
      <c r="D26" s="91"/>
      <c r="E26" s="68" t="s">
        <v>150</v>
      </c>
      <c r="F26" s="68" t="s">
        <v>128</v>
      </c>
      <c r="G26" s="68"/>
      <c r="H26" s="68"/>
      <c r="I26" s="68"/>
      <c r="J26" s="68"/>
      <c r="K26" s="68"/>
      <c r="L26" s="74">
        <v>4</v>
      </c>
      <c r="M26" s="68"/>
      <c r="P26" s="93"/>
    </row>
    <row r="27" spans="2:16" s="92" customFormat="1" ht="45.75" x14ac:dyDescent="0.25">
      <c r="B27" s="90" t="s">
        <v>170</v>
      </c>
      <c r="C27" s="91"/>
      <c r="D27" s="91"/>
      <c r="E27" s="94" t="s">
        <v>171</v>
      </c>
      <c r="F27" s="94" t="s">
        <v>135</v>
      </c>
      <c r="G27" s="68"/>
      <c r="H27" s="68"/>
      <c r="I27" s="68"/>
      <c r="J27" s="68"/>
      <c r="K27" s="68"/>
      <c r="L27" s="74">
        <v>3.2</v>
      </c>
      <c r="M27" s="68"/>
      <c r="P27" s="93"/>
    </row>
    <row r="28" spans="2:16" s="92" customFormat="1" ht="30.95" customHeight="1" x14ac:dyDescent="0.25">
      <c r="B28" s="90" t="s">
        <v>172</v>
      </c>
      <c r="C28" s="91"/>
      <c r="D28" s="91"/>
      <c r="E28" s="94" t="s">
        <v>127</v>
      </c>
      <c r="F28" s="94" t="s">
        <v>173</v>
      </c>
      <c r="G28" s="68">
        <v>11</v>
      </c>
      <c r="H28" s="68"/>
      <c r="I28" s="68"/>
      <c r="J28" s="68"/>
      <c r="K28" s="68"/>
      <c r="L28" s="74"/>
      <c r="M28" s="68"/>
      <c r="P28" s="93"/>
    </row>
    <row r="29" spans="2:16" s="92" customFormat="1" ht="30.95" customHeight="1" x14ac:dyDescent="0.25">
      <c r="B29" s="90" t="s">
        <v>174</v>
      </c>
      <c r="C29" s="91"/>
      <c r="D29" s="91"/>
      <c r="E29" s="94" t="s">
        <v>160</v>
      </c>
      <c r="F29" s="94" t="s">
        <v>161</v>
      </c>
      <c r="G29" s="68"/>
      <c r="H29" s="68"/>
      <c r="I29" s="68"/>
      <c r="J29" s="68"/>
      <c r="K29" s="68"/>
      <c r="L29" s="74">
        <v>3.2</v>
      </c>
      <c r="M29" s="68"/>
      <c r="P29" s="93"/>
    </row>
    <row r="30" spans="2:16" s="92" customFormat="1" ht="15.6" customHeight="1" x14ac:dyDescent="0.25">
      <c r="B30" s="90" t="s">
        <v>175</v>
      </c>
      <c r="C30" s="91"/>
      <c r="D30" s="91"/>
      <c r="E30" s="68" t="s">
        <v>152</v>
      </c>
      <c r="F30" s="68" t="s">
        <v>128</v>
      </c>
      <c r="G30" s="68"/>
      <c r="H30" s="68"/>
      <c r="I30" s="68"/>
      <c r="J30" s="68"/>
      <c r="K30" s="68"/>
      <c r="L30" s="74">
        <v>4</v>
      </c>
      <c r="M30" s="68"/>
      <c r="P30" s="93"/>
    </row>
    <row r="31" spans="2:16" s="92" customFormat="1" ht="30.95" customHeight="1" x14ac:dyDescent="0.25">
      <c r="B31" s="90" t="s">
        <v>176</v>
      </c>
      <c r="C31" s="91"/>
      <c r="D31" s="91"/>
      <c r="E31" s="94" t="s">
        <v>177</v>
      </c>
      <c r="F31" s="94" t="s">
        <v>161</v>
      </c>
      <c r="G31" s="68">
        <v>11</v>
      </c>
      <c r="H31" s="68"/>
      <c r="I31" s="68"/>
      <c r="J31" s="68"/>
      <c r="K31" s="68"/>
      <c r="L31" s="74"/>
      <c r="M31" s="68"/>
      <c r="P31" s="93"/>
    </row>
    <row r="32" spans="2:16" s="92" customFormat="1" ht="15.6" customHeight="1" x14ac:dyDescent="0.25">
      <c r="B32" s="90" t="s">
        <v>178</v>
      </c>
      <c r="C32" s="91"/>
      <c r="D32" s="91"/>
      <c r="E32" s="68" t="s">
        <v>179</v>
      </c>
      <c r="F32" s="68" t="s">
        <v>128</v>
      </c>
      <c r="G32" s="68">
        <v>11</v>
      </c>
      <c r="H32" s="68"/>
      <c r="I32" s="68"/>
      <c r="J32" s="68"/>
      <c r="K32" s="68"/>
      <c r="L32" s="74"/>
      <c r="M32" s="68"/>
      <c r="P32" s="93"/>
    </row>
    <row r="33" spans="2:16" s="92" customFormat="1" ht="30.95" customHeight="1" x14ac:dyDescent="0.25">
      <c r="B33" s="90" t="s">
        <v>86</v>
      </c>
      <c r="C33" s="91"/>
      <c r="D33" s="91"/>
      <c r="E33" s="94" t="s">
        <v>160</v>
      </c>
      <c r="F33" s="94" t="s">
        <v>161</v>
      </c>
      <c r="G33" s="68">
        <v>11</v>
      </c>
      <c r="H33" s="68"/>
      <c r="I33" s="68"/>
      <c r="J33" s="68"/>
      <c r="K33" s="68"/>
      <c r="L33" s="74"/>
      <c r="M33" s="68"/>
      <c r="P33" s="93"/>
    </row>
    <row r="34" spans="2:16" s="92" customFormat="1" ht="15.6" customHeight="1" x14ac:dyDescent="0.25">
      <c r="B34" s="90" t="s">
        <v>180</v>
      </c>
      <c r="C34" s="91"/>
      <c r="D34" s="91"/>
      <c r="E34" s="68" t="s">
        <v>181</v>
      </c>
      <c r="F34" s="68" t="s">
        <v>128</v>
      </c>
      <c r="G34" s="68">
        <v>11</v>
      </c>
      <c r="H34" s="68"/>
      <c r="I34" s="68"/>
      <c r="J34" s="68"/>
      <c r="K34" s="68"/>
      <c r="L34" s="74"/>
      <c r="M34" s="68"/>
      <c r="P34" s="93"/>
    </row>
    <row r="35" spans="2:16" s="92" customFormat="1" ht="15.6" customHeight="1" x14ac:dyDescent="0.25">
      <c r="B35" s="90" t="s">
        <v>182</v>
      </c>
      <c r="C35" s="91"/>
      <c r="D35" s="91"/>
      <c r="E35" s="68" t="s">
        <v>137</v>
      </c>
      <c r="F35" s="68" t="s">
        <v>128</v>
      </c>
      <c r="G35" s="68">
        <v>11</v>
      </c>
      <c r="H35" s="68"/>
      <c r="I35" s="68"/>
      <c r="J35" s="68"/>
      <c r="K35" s="68"/>
      <c r="L35" s="74"/>
      <c r="M35" s="68"/>
      <c r="P35" s="93"/>
    </row>
    <row r="36" spans="2:16" s="92" customFormat="1" ht="30.95" customHeight="1" x14ac:dyDescent="0.25">
      <c r="B36" s="90" t="s">
        <v>183</v>
      </c>
      <c r="C36" s="91"/>
      <c r="D36" s="91"/>
      <c r="E36" s="94" t="s">
        <v>127</v>
      </c>
      <c r="F36" s="94" t="s">
        <v>173</v>
      </c>
      <c r="G36" s="68"/>
      <c r="H36" s="68"/>
      <c r="I36" s="68"/>
      <c r="J36" s="68"/>
      <c r="K36" s="68"/>
      <c r="L36" s="74">
        <v>4</v>
      </c>
      <c r="M36" s="68"/>
      <c r="P36" s="93"/>
    </row>
    <row r="37" spans="2:16" s="92" customFormat="1" ht="30.95" customHeight="1" x14ac:dyDescent="0.25">
      <c r="B37" s="90" t="s">
        <v>184</v>
      </c>
      <c r="C37" s="91"/>
      <c r="D37" s="91"/>
      <c r="E37" s="94" t="s">
        <v>160</v>
      </c>
      <c r="F37" s="94" t="s">
        <v>161</v>
      </c>
      <c r="G37" s="68"/>
      <c r="H37" s="68"/>
      <c r="I37" s="68"/>
      <c r="J37" s="68"/>
      <c r="K37" s="68"/>
      <c r="L37" s="74">
        <v>3.2</v>
      </c>
      <c r="M37" s="68"/>
      <c r="P37" s="93"/>
    </row>
    <row r="38" spans="2:16" s="92" customFormat="1" ht="30.95" customHeight="1" x14ac:dyDescent="0.25">
      <c r="B38" s="90" t="s">
        <v>185</v>
      </c>
      <c r="C38" s="91"/>
      <c r="D38" s="91"/>
      <c r="E38" s="94" t="s">
        <v>186</v>
      </c>
      <c r="F38" s="94" t="s">
        <v>187</v>
      </c>
      <c r="G38" s="68">
        <v>17</v>
      </c>
      <c r="H38" s="68"/>
      <c r="I38" s="68"/>
      <c r="J38" s="68"/>
      <c r="K38" s="68"/>
      <c r="L38" s="74"/>
      <c r="M38" s="68"/>
      <c r="P38" s="93"/>
    </row>
    <row r="39" spans="2:16" s="92" customFormat="1" ht="30.95" customHeight="1" x14ac:dyDescent="0.25">
      <c r="B39" s="90" t="s">
        <v>188</v>
      </c>
      <c r="C39" s="91"/>
      <c r="D39" s="91"/>
      <c r="E39" s="94" t="s">
        <v>167</v>
      </c>
      <c r="F39" s="94" t="s">
        <v>161</v>
      </c>
      <c r="G39" s="68">
        <v>11</v>
      </c>
      <c r="H39" s="68"/>
      <c r="I39" s="68"/>
      <c r="J39" s="68"/>
      <c r="K39" s="68"/>
      <c r="L39" s="74"/>
      <c r="M39" s="68"/>
      <c r="P39" s="93"/>
    </row>
    <row r="40" spans="2:16" s="92" customFormat="1" ht="15.6" customHeight="1" x14ac:dyDescent="0.25">
      <c r="B40" s="90" t="s">
        <v>189</v>
      </c>
      <c r="C40" s="91"/>
      <c r="D40" s="91"/>
      <c r="E40" s="68" t="s">
        <v>137</v>
      </c>
      <c r="F40" s="68" t="s">
        <v>128</v>
      </c>
      <c r="G40" s="68"/>
      <c r="H40" s="68"/>
      <c r="I40" s="68"/>
      <c r="J40" s="68"/>
      <c r="K40" s="68"/>
      <c r="L40" s="74">
        <v>4</v>
      </c>
      <c r="M40" s="68"/>
      <c r="P40" s="93"/>
    </row>
    <row r="41" spans="2:16" s="92" customFormat="1" ht="15.6" customHeight="1" x14ac:dyDescent="0.25">
      <c r="B41" s="90" t="s">
        <v>95</v>
      </c>
      <c r="C41" s="91"/>
      <c r="D41" s="91"/>
      <c r="E41" s="68" t="s">
        <v>150</v>
      </c>
      <c r="F41" s="68" t="s">
        <v>128</v>
      </c>
      <c r="G41" s="68"/>
      <c r="H41" s="68"/>
      <c r="I41" s="68"/>
      <c r="J41" s="68"/>
      <c r="K41" s="68"/>
      <c r="L41" s="74">
        <v>3.2</v>
      </c>
      <c r="M41" s="68"/>
      <c r="P41" s="93"/>
    </row>
    <row r="42" spans="2:16" s="92" customFormat="1" ht="45.75" x14ac:dyDescent="0.25">
      <c r="B42" s="90" t="s">
        <v>190</v>
      </c>
      <c r="C42" s="91"/>
      <c r="D42" s="91"/>
      <c r="E42" s="94" t="s">
        <v>171</v>
      </c>
      <c r="F42" s="94" t="s">
        <v>135</v>
      </c>
      <c r="G42" s="68"/>
      <c r="H42" s="68"/>
      <c r="I42" s="68"/>
      <c r="J42" s="68"/>
      <c r="K42" s="68"/>
      <c r="L42" s="74">
        <v>4</v>
      </c>
      <c r="M42" s="68"/>
      <c r="P42" s="93"/>
    </row>
    <row r="43" spans="2:16" s="92" customFormat="1" ht="15.6" customHeight="1" x14ac:dyDescent="0.25">
      <c r="B43" s="90" t="s">
        <v>191</v>
      </c>
      <c r="C43" s="91"/>
      <c r="D43" s="91"/>
      <c r="E43" s="94" t="s">
        <v>127</v>
      </c>
      <c r="F43" s="68" t="s">
        <v>128</v>
      </c>
      <c r="G43" s="68"/>
      <c r="H43" s="68"/>
      <c r="I43" s="68"/>
      <c r="J43" s="68"/>
      <c r="K43" s="68"/>
      <c r="L43" s="74">
        <v>4</v>
      </c>
      <c r="M43" s="68"/>
      <c r="P43" s="93"/>
    </row>
    <row r="44" spans="2:16" s="92" customFormat="1" ht="15.6" customHeight="1" x14ac:dyDescent="0.25">
      <c r="B44" s="90" t="s">
        <v>192</v>
      </c>
      <c r="C44" s="91"/>
      <c r="D44" s="91"/>
      <c r="E44" s="68" t="s">
        <v>152</v>
      </c>
      <c r="F44" s="68" t="s">
        <v>128</v>
      </c>
      <c r="G44" s="68">
        <v>11</v>
      </c>
      <c r="H44" s="68"/>
      <c r="I44" s="68"/>
      <c r="J44" s="68"/>
      <c r="K44" s="68"/>
      <c r="L44" s="74"/>
      <c r="M44" s="68"/>
      <c r="P44" s="93"/>
    </row>
    <row r="45" spans="2:16" s="92" customFormat="1" ht="30.95" customHeight="1" x14ac:dyDescent="0.25">
      <c r="B45" s="90" t="s">
        <v>193</v>
      </c>
      <c r="C45" s="91"/>
      <c r="D45" s="91"/>
      <c r="E45" s="94" t="s">
        <v>194</v>
      </c>
      <c r="F45" s="68" t="s">
        <v>128</v>
      </c>
      <c r="G45" s="68">
        <v>11</v>
      </c>
      <c r="H45" s="68"/>
      <c r="I45" s="68"/>
      <c r="J45" s="68"/>
      <c r="K45" s="68"/>
      <c r="L45" s="74"/>
      <c r="M45" s="68"/>
      <c r="P45" s="93"/>
    </row>
    <row r="46" spans="2:16" s="92" customFormat="1" ht="30.95" customHeight="1" x14ac:dyDescent="0.25">
      <c r="B46" s="90" t="s">
        <v>195</v>
      </c>
      <c r="C46" s="91"/>
      <c r="D46" s="91"/>
      <c r="E46" s="94" t="s">
        <v>167</v>
      </c>
      <c r="F46" s="94" t="s">
        <v>161</v>
      </c>
      <c r="G46" s="68"/>
      <c r="H46" s="68"/>
      <c r="I46" s="68"/>
      <c r="J46" s="68"/>
      <c r="K46" s="68"/>
      <c r="L46" s="74">
        <v>4</v>
      </c>
      <c r="M46" s="68"/>
      <c r="P46" s="93"/>
    </row>
    <row r="47" spans="2:16" s="92" customFormat="1" ht="15.6" customHeight="1" x14ac:dyDescent="0.25">
      <c r="B47" s="90" t="s">
        <v>196</v>
      </c>
      <c r="C47" s="91"/>
      <c r="D47" s="91"/>
      <c r="E47" s="94" t="s">
        <v>150</v>
      </c>
      <c r="F47" s="94" t="s">
        <v>128</v>
      </c>
      <c r="G47" s="68"/>
      <c r="H47" s="68"/>
      <c r="I47" s="68"/>
      <c r="J47" s="68"/>
      <c r="K47" s="68"/>
      <c r="L47" s="74">
        <v>3.2</v>
      </c>
      <c r="M47" s="68"/>
      <c r="P47" s="93"/>
    </row>
    <row r="48" spans="2:16" s="92" customFormat="1" ht="15.6" customHeight="1" x14ac:dyDescent="0.25">
      <c r="B48" s="90" t="s">
        <v>197</v>
      </c>
      <c r="C48" s="91"/>
      <c r="D48" s="91"/>
      <c r="E48" s="94" t="s">
        <v>179</v>
      </c>
      <c r="F48" s="94" t="s">
        <v>128</v>
      </c>
      <c r="G48" s="68"/>
      <c r="H48" s="68"/>
      <c r="I48" s="68"/>
      <c r="J48" s="68"/>
      <c r="K48" s="68"/>
      <c r="L48" s="74">
        <v>3.2</v>
      </c>
      <c r="M48" s="68"/>
      <c r="P48" s="93"/>
    </row>
    <row r="49" spans="2:16" s="92" customFormat="1" ht="30.95" customHeight="1" x14ac:dyDescent="0.25">
      <c r="B49" s="90" t="s">
        <v>198</v>
      </c>
      <c r="C49" s="91"/>
      <c r="D49" s="91"/>
      <c r="E49" s="94" t="s">
        <v>167</v>
      </c>
      <c r="F49" s="94" t="s">
        <v>161</v>
      </c>
      <c r="G49" s="68">
        <v>11</v>
      </c>
      <c r="H49" s="68"/>
      <c r="I49" s="68"/>
      <c r="J49" s="68"/>
      <c r="K49" s="68"/>
      <c r="L49" s="74"/>
      <c r="M49" s="68"/>
      <c r="P49" s="93"/>
    </row>
    <row r="50" spans="2:16" s="92" customFormat="1" ht="30.95" customHeight="1" x14ac:dyDescent="0.25">
      <c r="B50" s="90" t="s">
        <v>199</v>
      </c>
      <c r="C50" s="91"/>
      <c r="D50" s="91"/>
      <c r="E50" s="94" t="s">
        <v>160</v>
      </c>
      <c r="F50" s="94" t="s">
        <v>161</v>
      </c>
      <c r="G50" s="68">
        <v>11</v>
      </c>
      <c r="H50" s="68"/>
      <c r="I50" s="68"/>
      <c r="J50" s="68"/>
      <c r="K50" s="68"/>
      <c r="L50" s="74"/>
      <c r="M50" s="68"/>
      <c r="P50" s="93"/>
    </row>
    <row r="51" spans="2:16" s="92" customFormat="1" ht="15.6" customHeight="1" x14ac:dyDescent="0.25">
      <c r="B51" s="90" t="s">
        <v>200</v>
      </c>
      <c r="C51" s="91"/>
      <c r="D51" s="91"/>
      <c r="E51" s="94" t="s">
        <v>179</v>
      </c>
      <c r="F51" s="94" t="s">
        <v>128</v>
      </c>
      <c r="G51" s="68">
        <v>11</v>
      </c>
      <c r="H51" s="68"/>
      <c r="I51" s="68"/>
      <c r="J51" s="68"/>
      <c r="K51" s="68"/>
      <c r="L51" s="74"/>
      <c r="M51" s="68"/>
      <c r="P51" s="93"/>
    </row>
    <row r="52" spans="2:16" s="92" customFormat="1" ht="15.6" customHeight="1" x14ac:dyDescent="0.25">
      <c r="B52" s="90" t="s">
        <v>201</v>
      </c>
      <c r="C52" s="91"/>
      <c r="D52" s="91"/>
      <c r="E52" s="94" t="s">
        <v>150</v>
      </c>
      <c r="F52" s="94" t="s">
        <v>128</v>
      </c>
      <c r="G52" s="68"/>
      <c r="H52" s="68"/>
      <c r="I52" s="68"/>
      <c r="J52" s="68"/>
      <c r="K52" s="68"/>
      <c r="L52" s="74">
        <v>4</v>
      </c>
      <c r="M52" s="68"/>
      <c r="P52" s="93"/>
    </row>
    <row r="53" spans="2:16" s="92" customFormat="1" ht="30.95" customHeight="1" x14ac:dyDescent="0.25">
      <c r="B53" s="90" t="s">
        <v>202</v>
      </c>
      <c r="C53" s="91"/>
      <c r="D53" s="91"/>
      <c r="E53" s="94" t="s">
        <v>167</v>
      </c>
      <c r="F53" s="94" t="s">
        <v>161</v>
      </c>
      <c r="G53" s="68">
        <v>11</v>
      </c>
      <c r="H53" s="68"/>
      <c r="I53" s="68"/>
      <c r="J53" s="68"/>
      <c r="K53" s="68"/>
      <c r="L53" s="74"/>
      <c r="M53" s="68"/>
      <c r="P53" s="93"/>
    </row>
    <row r="54" spans="2:16" s="92" customFormat="1" ht="30.95" customHeight="1" x14ac:dyDescent="0.25">
      <c r="B54" s="90" t="s">
        <v>203</v>
      </c>
      <c r="C54" s="91"/>
      <c r="D54" s="91"/>
      <c r="E54" s="94" t="s">
        <v>204</v>
      </c>
      <c r="F54" s="94" t="s">
        <v>161</v>
      </c>
      <c r="G54" s="68">
        <v>11</v>
      </c>
      <c r="H54" s="68"/>
      <c r="I54" s="68"/>
      <c r="J54" s="68"/>
      <c r="K54" s="68"/>
      <c r="L54" s="74"/>
      <c r="M54" s="68"/>
      <c r="P54" s="93"/>
    </row>
    <row r="55" spans="2:16" s="92" customFormat="1" ht="30.95" customHeight="1" x14ac:dyDescent="0.25">
      <c r="B55" s="90" t="s">
        <v>205</v>
      </c>
      <c r="C55" s="91"/>
      <c r="D55" s="91"/>
      <c r="E55" s="94" t="s">
        <v>206</v>
      </c>
      <c r="F55" s="94" t="s">
        <v>161</v>
      </c>
      <c r="G55" s="68">
        <v>11</v>
      </c>
      <c r="H55" s="68"/>
      <c r="I55" s="68"/>
      <c r="J55" s="68"/>
      <c r="K55" s="68"/>
      <c r="L55" s="74"/>
      <c r="M55" s="68"/>
      <c r="P55" s="93"/>
    </row>
    <row r="56" spans="2:16" s="92" customFormat="1" ht="30.95" customHeight="1" x14ac:dyDescent="0.25">
      <c r="B56" s="90" t="s">
        <v>103</v>
      </c>
      <c r="C56" s="91"/>
      <c r="D56" s="91"/>
      <c r="E56" s="94" t="s">
        <v>167</v>
      </c>
      <c r="F56" s="94" t="s">
        <v>161</v>
      </c>
      <c r="G56" s="68">
        <v>11</v>
      </c>
      <c r="H56" s="68"/>
      <c r="I56" s="68"/>
      <c r="J56" s="68"/>
      <c r="K56" s="68"/>
      <c r="L56" s="74"/>
      <c r="M56" s="68"/>
      <c r="P56" s="93"/>
    </row>
    <row r="57" spans="2:16" s="92" customFormat="1" ht="30.95" customHeight="1" x14ac:dyDescent="0.25">
      <c r="B57" s="90" t="s">
        <v>126</v>
      </c>
      <c r="C57" s="91"/>
      <c r="D57" s="91"/>
      <c r="E57" s="94" t="s">
        <v>127</v>
      </c>
      <c r="F57" s="94" t="s">
        <v>207</v>
      </c>
      <c r="G57" s="68"/>
      <c r="H57" s="68"/>
      <c r="I57" s="68"/>
      <c r="J57" s="68"/>
      <c r="K57" s="68"/>
      <c r="L57" s="74">
        <v>3.2</v>
      </c>
      <c r="M57" s="68"/>
      <c r="P57" s="93"/>
    </row>
    <row r="58" spans="2:16" s="92" customFormat="1" ht="15.6" customHeight="1" x14ac:dyDescent="0.25">
      <c r="B58" s="138" t="s">
        <v>105</v>
      </c>
      <c r="C58" s="139"/>
      <c r="D58" s="139"/>
      <c r="E58" s="140" t="s">
        <v>150</v>
      </c>
      <c r="F58" s="140" t="s">
        <v>128</v>
      </c>
      <c r="G58" s="133"/>
      <c r="H58" s="133"/>
      <c r="I58" s="133"/>
      <c r="J58" s="133"/>
      <c r="K58" s="88"/>
      <c r="L58" s="88">
        <v>4</v>
      </c>
      <c r="M58" s="88"/>
      <c r="P58" s="93"/>
    </row>
    <row r="59" spans="2:16" s="92" customFormat="1" ht="15.6" customHeight="1" x14ac:dyDescent="0.25">
      <c r="B59" s="138" t="s">
        <v>19</v>
      </c>
      <c r="C59" s="139"/>
      <c r="D59" s="139"/>
      <c r="E59" s="140" t="s">
        <v>20</v>
      </c>
      <c r="F59" s="140"/>
      <c r="G59" s="133"/>
      <c r="H59" s="133"/>
      <c r="I59" s="133"/>
      <c r="J59" s="133"/>
      <c r="K59" s="88"/>
      <c r="L59" s="88"/>
      <c r="M59" s="88">
        <v>10.98</v>
      </c>
      <c r="P59" s="93"/>
    </row>
    <row r="60" spans="2:16" ht="15.6" customHeight="1" x14ac:dyDescent="0.25">
      <c r="B60" s="45"/>
      <c r="C60" s="21"/>
      <c r="D60" s="21"/>
      <c r="E60" s="21"/>
      <c r="F60" s="21" t="s">
        <v>21</v>
      </c>
      <c r="G60" s="25">
        <f>SUM(G16:G58)</f>
        <v>255</v>
      </c>
      <c r="H60" s="25">
        <f>SUM(H58:H58)</f>
        <v>0</v>
      </c>
      <c r="I60" s="25">
        <f>SUM(I58:I58)</f>
        <v>0</v>
      </c>
      <c r="J60" s="25">
        <f>SUM(J58:J58)</f>
        <v>0</v>
      </c>
      <c r="K60" s="26">
        <f>SUM(K58)</f>
        <v>0</v>
      </c>
      <c r="L60" s="26">
        <f>SUM(L16:L58)</f>
        <v>77.600000000000009</v>
      </c>
      <c r="M60" s="26">
        <f>SUM(M16:M59)</f>
        <v>10.98</v>
      </c>
    </row>
    <row r="61" spans="2:16" ht="15.6" customHeight="1" x14ac:dyDescent="0.25">
      <c r="B61" s="45"/>
      <c r="C61" s="21"/>
      <c r="D61" s="21"/>
      <c r="E61" s="21"/>
      <c r="F61" s="21" t="s">
        <v>22</v>
      </c>
      <c r="G61" s="26">
        <v>0.45</v>
      </c>
      <c r="H61" s="26">
        <v>0.24</v>
      </c>
      <c r="I61" s="26">
        <v>0.2</v>
      </c>
      <c r="J61" s="26">
        <v>0.05</v>
      </c>
      <c r="K61" s="29"/>
      <c r="L61" s="55"/>
      <c r="M61" s="29"/>
    </row>
    <row r="62" spans="2:16" ht="15.6" customHeight="1" x14ac:dyDescent="0.25">
      <c r="B62" s="45"/>
      <c r="C62" s="21"/>
      <c r="D62" s="21"/>
      <c r="E62" s="21"/>
      <c r="F62" s="21" t="s">
        <v>23</v>
      </c>
      <c r="G62" s="26">
        <f>SUM(G60*G61)</f>
        <v>114.75</v>
      </c>
      <c r="H62" s="26">
        <f>H60*H61</f>
        <v>0</v>
      </c>
      <c r="I62" s="26">
        <f>I60*I61</f>
        <v>0</v>
      </c>
      <c r="J62" s="26">
        <f>J60*J61</f>
        <v>0</v>
      </c>
      <c r="K62" s="29"/>
      <c r="L62" s="55"/>
      <c r="M62" s="29"/>
    </row>
    <row r="63" spans="2:16" ht="15.75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41"/>
      <c r="M63" s="13"/>
    </row>
    <row r="64" spans="2:16" ht="15.75" x14ac:dyDescent="0.25">
      <c r="B64" s="3"/>
      <c r="C64" s="3"/>
      <c r="D64" s="102"/>
      <c r="E64" s="13"/>
      <c r="F64" s="13"/>
      <c r="G64" s="13"/>
      <c r="H64" s="13"/>
      <c r="I64" s="13"/>
      <c r="J64" s="13"/>
      <c r="K64" s="13"/>
      <c r="L64" s="141"/>
      <c r="M64" s="13"/>
    </row>
    <row r="65" spans="2:13" ht="15.75" x14ac:dyDescent="0.25">
      <c r="B65" s="38" t="s">
        <v>24</v>
      </c>
      <c r="C65" s="38"/>
      <c r="D65" s="13"/>
      <c r="E65" s="13"/>
      <c r="F65" s="13"/>
      <c r="G65" s="13"/>
      <c r="H65" s="13"/>
      <c r="I65" s="13"/>
      <c r="J65" s="13"/>
      <c r="K65" s="13"/>
      <c r="L65" s="141"/>
      <c r="M65" s="13"/>
    </row>
    <row r="66" spans="2:13" ht="19.149999999999999" customHeight="1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41"/>
      <c r="M66" s="13"/>
    </row>
    <row r="67" spans="2:13" ht="47.25" x14ac:dyDescent="0.25">
      <c r="B67" s="185" t="s">
        <v>6</v>
      </c>
      <c r="C67" s="186"/>
      <c r="D67" s="187"/>
      <c r="E67" s="16" t="s">
        <v>7</v>
      </c>
      <c r="F67" s="16" t="s">
        <v>8</v>
      </c>
      <c r="G67" s="16" t="s">
        <v>9</v>
      </c>
      <c r="H67" s="16" t="s">
        <v>10</v>
      </c>
      <c r="I67" s="16" t="s">
        <v>11</v>
      </c>
      <c r="J67" s="16" t="s">
        <v>12</v>
      </c>
      <c r="K67" s="16" t="s">
        <v>13</v>
      </c>
      <c r="L67" s="136" t="s">
        <v>14</v>
      </c>
      <c r="M67" s="16" t="s">
        <v>15</v>
      </c>
    </row>
    <row r="68" spans="2:13" ht="31.5" x14ac:dyDescent="0.25">
      <c r="B68" s="42" t="s">
        <v>16</v>
      </c>
      <c r="C68" s="43" t="s">
        <v>17</v>
      </c>
      <c r="D68" s="43" t="s">
        <v>18</v>
      </c>
      <c r="E68" s="21"/>
      <c r="F68" s="21"/>
      <c r="G68" s="21"/>
      <c r="H68" s="21"/>
      <c r="I68" s="21"/>
      <c r="J68" s="21"/>
      <c r="K68" s="21"/>
      <c r="L68" s="137"/>
      <c r="M68" s="21"/>
    </row>
    <row r="69" spans="2:13" ht="15.6" customHeight="1" x14ac:dyDescent="0.25">
      <c r="B69" s="76"/>
      <c r="C69" s="25"/>
      <c r="D69" s="25"/>
      <c r="E69" s="24"/>
      <c r="F69" s="25"/>
      <c r="G69" s="25"/>
      <c r="H69" s="25"/>
      <c r="I69" s="25"/>
      <c r="J69" s="25"/>
      <c r="K69" s="25"/>
      <c r="L69" s="26"/>
      <c r="M69" s="25"/>
    </row>
    <row r="70" spans="2:13" ht="15.6" customHeight="1" x14ac:dyDescent="0.25">
      <c r="B70" s="45"/>
      <c r="C70" s="21"/>
      <c r="D70" s="21"/>
      <c r="E70" s="21"/>
      <c r="F70" s="21" t="s">
        <v>21</v>
      </c>
      <c r="G70" s="25">
        <v>0</v>
      </c>
      <c r="H70" s="25">
        <v>0</v>
      </c>
      <c r="I70" s="25">
        <v>0</v>
      </c>
      <c r="J70" s="25">
        <v>0</v>
      </c>
      <c r="K70" s="26">
        <v>0</v>
      </c>
      <c r="L70" s="26">
        <v>0</v>
      </c>
      <c r="M70" s="26">
        <v>0</v>
      </c>
    </row>
    <row r="71" spans="2:13" ht="15.6" customHeight="1" x14ac:dyDescent="0.25">
      <c r="B71" s="45"/>
      <c r="C71" s="21"/>
      <c r="D71" s="21"/>
      <c r="E71" s="21"/>
      <c r="F71" s="21" t="s">
        <v>22</v>
      </c>
      <c r="G71" s="26">
        <v>0.45</v>
      </c>
      <c r="H71" s="26">
        <v>0.24</v>
      </c>
      <c r="I71" s="26">
        <v>0.2</v>
      </c>
      <c r="J71" s="26">
        <v>0.05</v>
      </c>
      <c r="K71" s="29"/>
      <c r="L71" s="55"/>
      <c r="M71" s="29"/>
    </row>
    <row r="72" spans="2:13" ht="15.6" customHeight="1" x14ac:dyDescent="0.25">
      <c r="B72" s="45"/>
      <c r="C72" s="21"/>
      <c r="D72" s="21"/>
      <c r="E72" s="21"/>
      <c r="F72" s="21" t="s">
        <v>23</v>
      </c>
      <c r="G72" s="26">
        <f>G70*G71</f>
        <v>0</v>
      </c>
      <c r="H72" s="26">
        <f>H70*H71</f>
        <v>0</v>
      </c>
      <c r="I72" s="26">
        <f>I70*I71</f>
        <v>0</v>
      </c>
      <c r="J72" s="26">
        <f>J70*J71</f>
        <v>0</v>
      </c>
      <c r="K72" s="29"/>
      <c r="L72" s="55"/>
      <c r="M72" s="29"/>
    </row>
  </sheetData>
  <sheetProtection algorithmName="SHA-512" hashValue="PSeG5WN442m1FfJHI/+SGnteHYHUszw+HxS6XUBO899ofUilbaDFq+rHjmE0upq2h08fO3kCWZGoW6iNR/v1BA==" saltValue="KEKPxH6SooZlIE1tei1yBA==" spinCount="100000" sheet="1" objects="1" scenarios="1"/>
  <mergeCells count="3">
    <mergeCell ref="B7:D7"/>
    <mergeCell ref="B14:D14"/>
    <mergeCell ref="B67:D67"/>
  </mergeCells>
  <dataValidations count="1">
    <dataValidation allowBlank="1" showInputMessage="1" showErrorMessage="1" sqref="K58:K59" xr:uid="{00000000-0002-0000-5700-00000000000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B7:P30"/>
  <sheetViews>
    <sheetView showGridLines="0" topLeftCell="A4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  <c r="F8" s="142"/>
    </row>
    <row r="9" spans="2:16" s="7" customFormat="1" ht="15.75" x14ac:dyDescent="0.25">
      <c r="B9" s="3" t="s">
        <v>1</v>
      </c>
      <c r="C9" s="3"/>
      <c r="D9" s="4" t="s">
        <v>230</v>
      </c>
      <c r="E9" s="5"/>
      <c r="F9" s="5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231</v>
      </c>
      <c r="E10" s="9"/>
      <c r="F10" s="9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60" t="s">
        <v>40</v>
      </c>
      <c r="C16" s="25"/>
      <c r="D16" s="25"/>
      <c r="E16" s="24" t="s">
        <v>41</v>
      </c>
      <c r="F16" s="53"/>
      <c r="G16" s="53"/>
      <c r="H16" s="53"/>
      <c r="I16" s="53"/>
      <c r="J16" s="53"/>
      <c r="K16" s="54"/>
      <c r="L16" s="54">
        <v>8.41</v>
      </c>
      <c r="M16" s="54"/>
      <c r="P16" s="18"/>
    </row>
    <row r="17" spans="2:16" ht="15.75" x14ac:dyDescent="0.25">
      <c r="B17" s="60" t="s">
        <v>19</v>
      </c>
      <c r="C17" s="25"/>
      <c r="D17" s="25"/>
      <c r="E17" s="24" t="s">
        <v>20</v>
      </c>
      <c r="F17" s="53"/>
      <c r="G17" s="53"/>
      <c r="H17" s="53"/>
      <c r="I17" s="53"/>
      <c r="J17" s="53"/>
      <c r="K17" s="54"/>
      <c r="L17" s="54"/>
      <c r="M17" s="54">
        <v>153.6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f t="shared" ref="G18:K18" si="0">SUM(G16:G16)</f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26">
        <f>SUM(L16:L16)</f>
        <v>8.41</v>
      </c>
      <c r="M18" s="26">
        <f>SUM(M16:M17)</f>
        <v>153.6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1"/>
      <c r="C27" s="58"/>
      <c r="D27" s="58"/>
      <c r="E27" s="59"/>
      <c r="F27" s="53"/>
      <c r="G27" s="53"/>
      <c r="H27" s="53"/>
      <c r="I27" s="53"/>
      <c r="J27" s="53"/>
      <c r="K27" s="54"/>
      <c r="L27" s="54"/>
      <c r="M27" s="54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cMAAzhfsPlZSeYshID1lMEhULnaVM1cKHRyt4xSTZ5DXsof9qoJV4Y9EUucLX6dFzRyV2WAUtGIgnwtD8QDyYg==" saltValue="Nt2dF/sZIGgCG1Y/euHsW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00000000-0002-0000-58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topLeftCell="C8" zoomScale="75" zoomScaleNormal="75" workbookViewId="0">
      <selection activeCell="I16" sqref="I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118</v>
      </c>
      <c r="E9" s="11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119</v>
      </c>
      <c r="E10" s="9"/>
      <c r="F10" s="9"/>
      <c r="G10" s="6"/>
      <c r="K10" s="6"/>
      <c r="L10" s="6"/>
      <c r="M10" s="6"/>
    </row>
    <row r="11" spans="2:16" s="7" customFormat="1" ht="15.75" x14ac:dyDescent="0.25">
      <c r="B11" s="3"/>
      <c r="C11" s="3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G12" s="6"/>
      <c r="K12" s="6"/>
      <c r="L12" s="6"/>
      <c r="M12" s="6"/>
    </row>
    <row r="13" spans="2:16" s="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s="92" customFormat="1" ht="15.75" x14ac:dyDescent="0.25">
      <c r="B16" s="97" t="s">
        <v>19</v>
      </c>
      <c r="C16" s="98"/>
      <c r="D16" s="98"/>
      <c r="E16" s="99" t="s">
        <v>20</v>
      </c>
      <c r="F16" s="100"/>
      <c r="G16" s="100"/>
      <c r="H16" s="100"/>
      <c r="I16" s="100"/>
      <c r="J16" s="100"/>
      <c r="K16" s="100"/>
      <c r="L16" s="101"/>
      <c r="M16" s="147">
        <v>94.89</v>
      </c>
      <c r="P16" s="93"/>
    </row>
    <row r="17" spans="2:13" ht="15.75" x14ac:dyDescent="0.25">
      <c r="B17" s="45"/>
      <c r="C17" s="21"/>
      <c r="D17" s="21"/>
      <c r="E17" s="21"/>
      <c r="F17" s="21" t="s">
        <v>21</v>
      </c>
      <c r="G17" s="25">
        <f t="shared" ref="G17:K17" si="0">SUM(G16:G16)</f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6">
        <f t="shared" si="0"/>
        <v>0</v>
      </c>
      <c r="L17" s="26">
        <f>SUM(L16:L16)</f>
        <v>0</v>
      </c>
      <c r="M17" s="26">
        <f>SUM(M16:M16)</f>
        <v>94.89</v>
      </c>
    </row>
    <row r="18" spans="2:13" ht="15.75" x14ac:dyDescent="0.25">
      <c r="B18" s="45"/>
      <c r="C18" s="21"/>
      <c r="D18" s="21"/>
      <c r="E18" s="21"/>
      <c r="F18" s="21" t="s">
        <v>22</v>
      </c>
      <c r="G18" s="26">
        <v>0.45</v>
      </c>
      <c r="H18" s="26">
        <v>0.24</v>
      </c>
      <c r="I18" s="26">
        <v>0.2</v>
      </c>
      <c r="J18" s="26">
        <v>0.05</v>
      </c>
      <c r="K18" s="29"/>
      <c r="L18" s="29"/>
      <c r="M18" s="29"/>
    </row>
    <row r="19" spans="2:13" ht="15.75" x14ac:dyDescent="0.25">
      <c r="B19" s="45"/>
      <c r="C19" s="21"/>
      <c r="D19" s="21"/>
      <c r="E19" s="21"/>
      <c r="F19" s="21" t="s">
        <v>23</v>
      </c>
      <c r="G19" s="26">
        <f>G17*G18</f>
        <v>0</v>
      </c>
      <c r="H19" s="26">
        <f>H17*H18</f>
        <v>0</v>
      </c>
      <c r="I19" s="26">
        <f>I17*I18</f>
        <v>0</v>
      </c>
      <c r="J19" s="26">
        <f>J17*J18</f>
        <v>0</v>
      </c>
      <c r="K19" s="29"/>
      <c r="L19" s="29"/>
      <c r="M19" s="29"/>
    </row>
    <row r="20" spans="2:13" ht="15.7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3" ht="15.75" x14ac:dyDescent="0.25">
      <c r="B21" s="3"/>
      <c r="C21" s="3"/>
      <c r="D21" s="102"/>
      <c r="E21" s="13"/>
      <c r="F21" s="13"/>
      <c r="G21" s="13"/>
      <c r="H21" s="13"/>
      <c r="I21" s="13"/>
      <c r="J21" s="13"/>
      <c r="K21" s="13"/>
      <c r="L21" s="13"/>
      <c r="M21" s="13"/>
    </row>
    <row r="22" spans="2:13" ht="15.75" x14ac:dyDescent="0.25">
      <c r="B22" s="38" t="s">
        <v>24</v>
      </c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3" ht="15.7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3" ht="47.25" x14ac:dyDescent="0.25">
      <c r="B24" s="185" t="s">
        <v>6</v>
      </c>
      <c r="C24" s="186"/>
      <c r="D24" s="187"/>
      <c r="E24" s="16" t="s">
        <v>7</v>
      </c>
      <c r="F24" s="16" t="s">
        <v>8</v>
      </c>
      <c r="G24" s="16" t="s">
        <v>9</v>
      </c>
      <c r="H24" s="16" t="s">
        <v>10</v>
      </c>
      <c r="I24" s="16" t="s">
        <v>11</v>
      </c>
      <c r="J24" s="16" t="s">
        <v>12</v>
      </c>
      <c r="K24" s="16" t="s">
        <v>13</v>
      </c>
      <c r="L24" s="16" t="s">
        <v>14</v>
      </c>
      <c r="M24" s="16" t="s">
        <v>15</v>
      </c>
    </row>
    <row r="25" spans="2:13" ht="31.5" x14ac:dyDescent="0.25">
      <c r="B25" s="42" t="s">
        <v>16</v>
      </c>
      <c r="C25" s="43" t="s">
        <v>17</v>
      </c>
      <c r="D25" s="43" t="s">
        <v>18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2:13" ht="15.75" x14ac:dyDescent="0.25">
      <c r="B26" s="46"/>
      <c r="C26" s="25"/>
      <c r="D26" s="25"/>
      <c r="E26" s="24"/>
      <c r="F26" s="25"/>
      <c r="G26" s="25"/>
      <c r="H26" s="25"/>
      <c r="I26" s="25"/>
      <c r="J26" s="25"/>
      <c r="K26" s="25"/>
      <c r="L26" s="26"/>
      <c r="M26" s="25"/>
    </row>
    <row r="27" spans="2:13" ht="15.75" x14ac:dyDescent="0.25">
      <c r="B27" s="45"/>
      <c r="C27" s="21"/>
      <c r="D27" s="21"/>
      <c r="E27" s="21"/>
      <c r="F27" s="21" t="s">
        <v>21</v>
      </c>
      <c r="G27" s="25">
        <f>SUM(G26:G26)</f>
        <v>0</v>
      </c>
      <c r="H27" s="25">
        <f>SUM(H26:H26)</f>
        <v>0</v>
      </c>
      <c r="I27" s="25">
        <f>SUM(I26:I26)</f>
        <v>0</v>
      </c>
      <c r="J27" s="25">
        <f>SUM(J26:J26)</f>
        <v>0</v>
      </c>
      <c r="K27" s="26">
        <v>0</v>
      </c>
      <c r="L27" s="26">
        <f>SUM(L26:L26)</f>
        <v>0</v>
      </c>
      <c r="M27" s="26">
        <f>SUM(M26:M26)</f>
        <v>0</v>
      </c>
    </row>
    <row r="28" spans="2:13" ht="15.75" x14ac:dyDescent="0.25">
      <c r="B28" s="45"/>
      <c r="C28" s="21"/>
      <c r="D28" s="21"/>
      <c r="E28" s="21"/>
      <c r="F28" s="21" t="s">
        <v>22</v>
      </c>
      <c r="G28" s="26">
        <v>0.45</v>
      </c>
      <c r="H28" s="26">
        <v>0.24</v>
      </c>
      <c r="I28" s="26">
        <v>0.2</v>
      </c>
      <c r="J28" s="26">
        <v>0.05</v>
      </c>
      <c r="K28" s="29"/>
      <c r="L28" s="29"/>
      <c r="M28" s="29"/>
    </row>
    <row r="29" spans="2:13" ht="15.75" x14ac:dyDescent="0.25">
      <c r="B29" s="45"/>
      <c r="C29" s="21"/>
      <c r="D29" s="21"/>
      <c r="E29" s="21"/>
      <c r="F29" s="21" t="s">
        <v>23</v>
      </c>
      <c r="G29" s="26">
        <f>G27*G28</f>
        <v>0</v>
      </c>
      <c r="H29" s="26">
        <f>H27*H28</f>
        <v>0</v>
      </c>
      <c r="I29" s="26">
        <f>I27*I28</f>
        <v>0</v>
      </c>
      <c r="J29" s="26">
        <f>J27*J28</f>
        <v>0</v>
      </c>
      <c r="K29" s="29"/>
      <c r="L29" s="29"/>
      <c r="M29" s="29"/>
    </row>
  </sheetData>
  <sheetProtection algorithmName="SHA-512" hashValue="/KS7EMO8mWDmMQWi3d6bBiUmeBp0BTUEy9/A40taeY6RlRQdHEb+NZ0bOn7yM51T3JLRGqJSLkZ9v9Hl71mLsQ==" saltValue="CxBfhx/ZqK3rv/HGOoyJ4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B7:Q30"/>
  <sheetViews>
    <sheetView showGridLines="0" topLeftCell="C7" zoomScale="75" zoomScaleNormal="75" workbookViewId="0">
      <selection activeCell="J16" sqref="J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83" t="s">
        <v>0</v>
      </c>
      <c r="C7" s="183"/>
      <c r="D7" s="183"/>
    </row>
    <row r="8" spans="2:17" ht="16.5" x14ac:dyDescent="0.25">
      <c r="B8" s="2"/>
    </row>
    <row r="9" spans="2:17" s="7" customFormat="1" ht="15.75" x14ac:dyDescent="0.25">
      <c r="B9" s="3" t="s">
        <v>1</v>
      </c>
      <c r="C9" s="3"/>
      <c r="D9" s="4" t="s">
        <v>61</v>
      </c>
      <c r="E9" s="5"/>
      <c r="F9" s="6"/>
      <c r="G9" s="6"/>
      <c r="K9" s="6"/>
      <c r="L9" s="6"/>
      <c r="M9" s="6"/>
    </row>
    <row r="10" spans="2:17" s="7" customFormat="1" ht="15.75" x14ac:dyDescent="0.25">
      <c r="B10" s="3" t="s">
        <v>3</v>
      </c>
      <c r="C10" s="3"/>
      <c r="D10" s="8" t="s">
        <v>4</v>
      </c>
      <c r="E10" s="9"/>
      <c r="F10" s="6"/>
      <c r="G10" s="6"/>
      <c r="K10" s="6"/>
      <c r="L10" s="6"/>
      <c r="M10" s="6"/>
    </row>
    <row r="11" spans="2:17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7" s="7" customFormat="1" ht="15.75" x14ac:dyDescent="0.25">
      <c r="B12" s="12" t="s">
        <v>5</v>
      </c>
      <c r="C12" s="13"/>
      <c r="D12" s="13"/>
      <c r="Q12" s="14"/>
    </row>
    <row r="13" spans="2:17" s="7" customFormat="1" ht="20.25" x14ac:dyDescent="0.3">
      <c r="B13" s="15"/>
    </row>
    <row r="14" spans="2:17" ht="47.25" x14ac:dyDescent="0.25">
      <c r="B14" s="184" t="s">
        <v>6</v>
      </c>
      <c r="C14" s="184"/>
      <c r="D14" s="184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7" ht="31.5" x14ac:dyDescent="0.25">
      <c r="B15" s="19" t="s">
        <v>16</v>
      </c>
      <c r="C15" s="20" t="s">
        <v>17</v>
      </c>
      <c r="D15" s="20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7" ht="30.75" x14ac:dyDescent="0.25">
      <c r="B16" s="22">
        <v>42866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  <c r="P16" s="18">
        <v>39234</v>
      </c>
    </row>
    <row r="17" spans="2:16" ht="15.75" x14ac:dyDescent="0.25">
      <c r="B17" s="22" t="s">
        <v>19</v>
      </c>
      <c r="C17" s="23"/>
      <c r="D17" s="23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123.26</v>
      </c>
      <c r="P17" s="18"/>
    </row>
    <row r="18" spans="2:16" ht="15.75" x14ac:dyDescent="0.25">
      <c r="B18" s="28"/>
      <c r="C18" s="28"/>
      <c r="D18" s="28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f>SUM(I16:I16)</f>
        <v>0</v>
      </c>
      <c r="J18" s="25">
        <f>SUM(J16:J16)</f>
        <v>0</v>
      </c>
      <c r="K18" s="26">
        <v>0</v>
      </c>
      <c r="L18" s="26">
        <f>SUM(L16:L16)</f>
        <v>630</v>
      </c>
      <c r="M18" s="26">
        <v>123.26</v>
      </c>
    </row>
    <row r="19" spans="2:16" ht="15.75" x14ac:dyDescent="0.25">
      <c r="B19" s="28"/>
      <c r="C19" s="28"/>
      <c r="D19" s="28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 t="s">
        <v>31</v>
      </c>
    </row>
    <row r="20" spans="2:16" ht="15.75" x14ac:dyDescent="0.25">
      <c r="B20" s="28"/>
      <c r="C20" s="28"/>
      <c r="D20" s="28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30"/>
      <c r="C21" s="30"/>
      <c r="D21" s="30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30"/>
      <c r="C22" s="30"/>
      <c r="D22" s="30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1" t="s">
        <v>24</v>
      </c>
      <c r="C23" s="31"/>
      <c r="D23" s="30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30"/>
      <c r="C24" s="30"/>
      <c r="D24" s="30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4" t="s">
        <v>6</v>
      </c>
      <c r="C25" s="184"/>
      <c r="D25" s="184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19" t="s">
        <v>16</v>
      </c>
      <c r="C26" s="20" t="s">
        <v>17</v>
      </c>
      <c r="D26" s="20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32"/>
      <c r="C27" s="23"/>
      <c r="D27" s="23"/>
      <c r="E27" s="24"/>
      <c r="F27" s="25"/>
      <c r="G27" s="25"/>
      <c r="H27" s="25"/>
      <c r="I27" s="25"/>
      <c r="J27" s="25"/>
      <c r="K27" s="25"/>
      <c r="L27" s="26"/>
      <c r="M27" s="25"/>
    </row>
    <row r="28" spans="2:16" ht="15.75" x14ac:dyDescent="0.25">
      <c r="B28" s="28"/>
      <c r="C28" s="28"/>
      <c r="D28" s="28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0</v>
      </c>
    </row>
    <row r="29" spans="2:16" ht="15.75" x14ac:dyDescent="0.25">
      <c r="B29" s="28"/>
      <c r="C29" s="28"/>
      <c r="D29" s="28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28"/>
      <c r="C30" s="28"/>
      <c r="D30" s="28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PoAxfBrrWayED9AXYhoCW4es+TimKHrNABDQ1bdJogXqB1DCqmXHUV7xVFLr3TLK5eNfE4uw5ub32+eYkjV3Dw==" saltValue="CEnWSUFRvqEizzYDvv1DW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B7:P30"/>
  <sheetViews>
    <sheetView showGridLines="0" topLeftCell="C4" zoomScale="75" zoomScaleNormal="75" workbookViewId="0">
      <selection activeCell="F15" sqref="F15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62</v>
      </c>
      <c r="E9" s="40"/>
      <c r="F9" s="36"/>
      <c r="G9" s="36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63</v>
      </c>
      <c r="E10" s="48"/>
      <c r="F10" s="35"/>
      <c r="G10" s="36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6"/>
      <c r="K11" s="36"/>
      <c r="L11" s="36"/>
      <c r="M11" s="36"/>
    </row>
    <row r="12" spans="2:16" s="37" customFormat="1" ht="15.75" x14ac:dyDescent="0.25">
      <c r="B12" s="12" t="s">
        <v>5</v>
      </c>
      <c r="C12" s="13"/>
      <c r="D12" s="34"/>
      <c r="E12" s="35"/>
      <c r="F12" s="35"/>
      <c r="G12" s="36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73">
        <v>42811</v>
      </c>
      <c r="C16" s="23"/>
      <c r="D16" s="23"/>
      <c r="E16" s="24" t="s">
        <v>37</v>
      </c>
      <c r="F16" s="25"/>
      <c r="G16" s="25"/>
      <c r="H16" s="25"/>
      <c r="I16" s="25"/>
      <c r="J16" s="25"/>
      <c r="K16" s="25"/>
      <c r="L16" s="26">
        <v>630</v>
      </c>
      <c r="M16" s="27"/>
    </row>
    <row r="17" spans="2:15" ht="15.75" x14ac:dyDescent="0.25">
      <c r="B17" s="57" t="s">
        <v>19</v>
      </c>
      <c r="C17" s="25"/>
      <c r="D17" s="25"/>
      <c r="E17" s="24" t="s">
        <v>20</v>
      </c>
      <c r="F17" s="25"/>
      <c r="G17" s="25"/>
      <c r="H17" s="25"/>
      <c r="I17" s="25"/>
      <c r="J17" s="25"/>
      <c r="K17" s="25"/>
      <c r="L17" s="26"/>
      <c r="M17" s="27">
        <v>119.33</v>
      </c>
    </row>
    <row r="18" spans="2:15" ht="15.75" x14ac:dyDescent="0.25">
      <c r="B18" s="45"/>
      <c r="C18" s="21"/>
      <c r="D18" s="21"/>
      <c r="E18" s="21"/>
      <c r="F18" s="21" t="s">
        <v>21</v>
      </c>
      <c r="G18" s="25">
        <f>SUM(G16:G16)</f>
        <v>0</v>
      </c>
      <c r="H18" s="25">
        <f>SUM(H16:H16)</f>
        <v>0</v>
      </c>
      <c r="I18" s="25">
        <v>0</v>
      </c>
      <c r="J18" s="25">
        <f>SUM(J16:J16)</f>
        <v>0</v>
      </c>
      <c r="K18" s="26">
        <v>0</v>
      </c>
      <c r="L18" s="26">
        <f>SUM(L16:L16)</f>
        <v>630</v>
      </c>
      <c r="M18" s="74">
        <f>SUM(M16:M17)</f>
        <v>119.33</v>
      </c>
    </row>
    <row r="19" spans="2:15" ht="30.75" x14ac:dyDescent="0.25">
      <c r="B19" s="45"/>
      <c r="C19" s="21"/>
      <c r="D19" s="21"/>
      <c r="E19" s="21"/>
      <c r="F19" s="21" t="s">
        <v>22</v>
      </c>
      <c r="G19" s="75" t="s">
        <v>64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5" ht="15.75" x14ac:dyDescent="0.25">
      <c r="B20" s="45"/>
      <c r="C20" s="21"/>
      <c r="D20" s="21"/>
      <c r="E20" s="21"/>
      <c r="F20" s="21" t="s">
        <v>23</v>
      </c>
      <c r="G20" s="74">
        <f>SUM(G18*0.45)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  <c r="O20" t="s">
        <v>58</v>
      </c>
    </row>
    <row r="21" spans="2:15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5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5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5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5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5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5" ht="15.75" x14ac:dyDescent="0.25">
      <c r="B27" s="67" t="s">
        <v>55</v>
      </c>
      <c r="C27" s="25"/>
      <c r="D27" s="25"/>
      <c r="E27" s="24" t="s">
        <v>56</v>
      </c>
      <c r="F27" s="68" t="s">
        <v>57</v>
      </c>
      <c r="G27" s="25"/>
      <c r="H27" s="25"/>
      <c r="I27" s="25"/>
      <c r="J27" s="25"/>
      <c r="K27" s="25"/>
      <c r="L27" s="26"/>
      <c r="M27" s="27">
        <v>399</v>
      </c>
    </row>
    <row r="28" spans="2:15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v>0</v>
      </c>
      <c r="L28" s="26">
        <f>SUM(L27:L27)</f>
        <v>0</v>
      </c>
      <c r="M28" s="26">
        <f>SUM(M27:M27)</f>
        <v>399</v>
      </c>
    </row>
    <row r="29" spans="2:15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5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loCPo6sF/I7lPbqksBTOV2pu4YYrsOMFgCLiiDIS8cEhG6ore/mhyBhCKFEpU6Th3sk+OVPF7VS6CREW2Oqr2g==" saltValue="jZDegSj6M4rU0XveEUbVK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0000000-0002-0000-5A00-00000000000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B7:P34"/>
  <sheetViews>
    <sheetView showGridLines="0" topLeftCell="B1" zoomScale="75" zoomScaleNormal="75" workbookViewId="0">
      <selection activeCell="G16" sqref="G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6.28515625" bestFit="1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83" t="s">
        <v>232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233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8" t="s">
        <v>234</v>
      </c>
      <c r="E10" s="9"/>
      <c r="F10" s="6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31" t="s">
        <v>5</v>
      </c>
      <c r="C12" s="13"/>
      <c r="D12" s="13"/>
    </row>
    <row r="13" spans="2:16" s="7" customFormat="1" ht="20.25" x14ac:dyDescent="0.3">
      <c r="B13" s="150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144" t="s">
        <v>235</v>
      </c>
      <c r="C16" s="145"/>
      <c r="D16" s="145"/>
      <c r="E16" s="68" t="s">
        <v>236</v>
      </c>
      <c r="F16" s="94" t="s">
        <v>237</v>
      </c>
      <c r="G16" s="68"/>
      <c r="H16" s="68"/>
      <c r="I16" s="68"/>
      <c r="J16" s="68"/>
      <c r="K16" s="151" t="s">
        <v>238</v>
      </c>
      <c r="L16" s="72">
        <v>11</v>
      </c>
      <c r="M16" s="71"/>
      <c r="P16" s="18"/>
    </row>
    <row r="17" spans="2:16" ht="30.75" x14ac:dyDescent="0.25">
      <c r="B17" s="152" t="s">
        <v>239</v>
      </c>
      <c r="C17" s="25"/>
      <c r="D17" s="25"/>
      <c r="E17" s="24" t="s">
        <v>37</v>
      </c>
      <c r="F17" s="25"/>
      <c r="G17" s="25"/>
      <c r="H17" s="25"/>
      <c r="I17" s="25"/>
      <c r="J17" s="25"/>
      <c r="K17" s="71"/>
      <c r="L17" s="72">
        <v>630</v>
      </c>
      <c r="M17" s="153"/>
      <c r="P17" s="18"/>
    </row>
    <row r="18" spans="2:16" s="92" customFormat="1" ht="30.75" x14ac:dyDescent="0.25">
      <c r="B18" s="90" t="s">
        <v>240</v>
      </c>
      <c r="C18" s="145"/>
      <c r="D18" s="145"/>
      <c r="E18" s="94" t="s">
        <v>241</v>
      </c>
      <c r="F18" s="68" t="s">
        <v>242</v>
      </c>
      <c r="G18" s="68"/>
      <c r="H18" s="68"/>
      <c r="I18" s="68"/>
      <c r="J18" s="68"/>
      <c r="K18" s="71"/>
      <c r="L18" s="72">
        <v>15</v>
      </c>
      <c r="M18" s="71"/>
      <c r="P18" s="93"/>
    </row>
    <row r="19" spans="2:16" ht="30.75" x14ac:dyDescent="0.25">
      <c r="B19" s="154" t="s">
        <v>243</v>
      </c>
      <c r="C19" s="25"/>
      <c r="D19" s="25"/>
      <c r="E19" s="24" t="s">
        <v>244</v>
      </c>
      <c r="F19" s="25" t="s">
        <v>242</v>
      </c>
      <c r="G19" s="25"/>
      <c r="H19" s="25"/>
      <c r="I19" s="25"/>
      <c r="J19" s="25"/>
      <c r="K19" s="71"/>
      <c r="L19" s="72">
        <v>9.3000000000000007</v>
      </c>
      <c r="M19" s="153"/>
      <c r="P19" s="18">
        <v>39234</v>
      </c>
    </row>
    <row r="20" spans="2:16" ht="15.75" x14ac:dyDescent="0.25">
      <c r="B20" s="63" t="s">
        <v>40</v>
      </c>
      <c r="C20" s="25"/>
      <c r="D20" s="25"/>
      <c r="E20" s="24" t="s">
        <v>41</v>
      </c>
      <c r="F20" s="25"/>
      <c r="G20" s="25"/>
      <c r="H20" s="25"/>
      <c r="I20" s="25"/>
      <c r="J20" s="25"/>
      <c r="K20" s="71"/>
      <c r="L20" s="72">
        <v>5.08</v>
      </c>
      <c r="M20" s="81"/>
      <c r="P20" s="18"/>
    </row>
    <row r="21" spans="2:16" ht="15.75" x14ac:dyDescent="0.25">
      <c r="B21" s="63" t="s">
        <v>49</v>
      </c>
      <c r="C21" s="25"/>
      <c r="D21" s="25"/>
      <c r="E21" s="24" t="s">
        <v>20</v>
      </c>
      <c r="F21" s="25"/>
      <c r="G21" s="25"/>
      <c r="H21" s="25"/>
      <c r="I21" s="25"/>
      <c r="J21" s="25"/>
      <c r="K21" s="71"/>
      <c r="L21" s="72"/>
      <c r="M21" s="81">
        <v>15</v>
      </c>
      <c r="P21" s="18"/>
    </row>
    <row r="22" spans="2:16" ht="15.75" x14ac:dyDescent="0.25">
      <c r="B22" s="45"/>
      <c r="C22" s="21"/>
      <c r="D22" s="21"/>
      <c r="E22" s="21"/>
      <c r="F22" s="21" t="s">
        <v>21</v>
      </c>
      <c r="G22" s="25"/>
      <c r="H22" s="25">
        <f>SUM(H19:H19)</f>
        <v>0</v>
      </c>
      <c r="I22" s="25">
        <f>SUM(I19:I19)</f>
        <v>0</v>
      </c>
      <c r="J22" s="25">
        <f>SUM(J19:J19)</f>
        <v>0</v>
      </c>
      <c r="K22" s="72">
        <v>26.15</v>
      </c>
      <c r="L22" s="72">
        <f>SUM(L16:L20)</f>
        <v>670.38</v>
      </c>
      <c r="M22" s="72">
        <f>SUM(M16:M21)</f>
        <v>15</v>
      </c>
    </row>
    <row r="23" spans="2:16" ht="15.75" x14ac:dyDescent="0.25">
      <c r="B23" s="45"/>
      <c r="C23" s="21"/>
      <c r="D23" s="21"/>
      <c r="E23" s="21"/>
      <c r="F23" s="21" t="s">
        <v>22</v>
      </c>
      <c r="G23" s="26">
        <v>0.45</v>
      </c>
      <c r="H23" s="26">
        <v>0.24</v>
      </c>
      <c r="I23" s="26">
        <v>0.2</v>
      </c>
      <c r="J23" s="26">
        <v>0.05</v>
      </c>
      <c r="K23" s="29"/>
      <c r="L23" s="29"/>
      <c r="M23" s="29"/>
    </row>
    <row r="24" spans="2:16" ht="15.75" x14ac:dyDescent="0.25">
      <c r="B24" s="45"/>
      <c r="C24" s="21"/>
      <c r="D24" s="21"/>
      <c r="E24" s="21"/>
      <c r="F24" s="21" t="s">
        <v>23</v>
      </c>
      <c r="G24" s="26">
        <f>G22*G23</f>
        <v>0</v>
      </c>
      <c r="H24" s="26">
        <f>H22*H23</f>
        <v>0</v>
      </c>
      <c r="I24" s="26">
        <f>I22*I23</f>
        <v>0</v>
      </c>
      <c r="J24" s="26">
        <f>J22*J23</f>
        <v>0</v>
      </c>
      <c r="K24" s="29"/>
      <c r="L24" s="29"/>
      <c r="M24" s="29"/>
    </row>
    <row r="25" spans="2:16" ht="15.7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6" ht="15.75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6" ht="15.75" x14ac:dyDescent="0.25">
      <c r="B27" s="38" t="s">
        <v>24</v>
      </c>
      <c r="C27" s="38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6" ht="15.75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2:16" ht="47.25" x14ac:dyDescent="0.25">
      <c r="B29" s="185" t="s">
        <v>6</v>
      </c>
      <c r="C29" s="186"/>
      <c r="D29" s="187"/>
      <c r="E29" s="16" t="s">
        <v>7</v>
      </c>
      <c r="F29" s="16" t="s">
        <v>8</v>
      </c>
      <c r="G29" s="16" t="s">
        <v>9</v>
      </c>
      <c r="H29" s="16" t="s">
        <v>10</v>
      </c>
      <c r="I29" s="16" t="s">
        <v>11</v>
      </c>
      <c r="J29" s="16" t="s">
        <v>12</v>
      </c>
      <c r="K29" s="16" t="s">
        <v>13</v>
      </c>
      <c r="L29" s="16" t="s">
        <v>14</v>
      </c>
      <c r="M29" s="16" t="s">
        <v>15</v>
      </c>
    </row>
    <row r="30" spans="2:16" ht="31.5" x14ac:dyDescent="0.25">
      <c r="B30" s="42" t="s">
        <v>16</v>
      </c>
      <c r="C30" s="43" t="s">
        <v>17</v>
      </c>
      <c r="D30" s="43" t="s">
        <v>18</v>
      </c>
      <c r="E30" s="21"/>
      <c r="F30" s="21"/>
      <c r="G30" s="21"/>
      <c r="H30" s="21"/>
      <c r="I30" s="21"/>
      <c r="J30" s="21"/>
      <c r="K30" s="21"/>
      <c r="L30" s="21"/>
      <c r="M30" s="21"/>
    </row>
    <row r="31" spans="2:16" ht="15.75" x14ac:dyDescent="0.25">
      <c r="B31" s="155"/>
      <c r="C31" s="25"/>
      <c r="D31" s="25"/>
      <c r="E31" s="24"/>
      <c r="F31" s="24"/>
      <c r="G31" s="25"/>
      <c r="H31" s="25"/>
      <c r="I31" s="25"/>
      <c r="J31" s="25"/>
      <c r="K31" s="156"/>
      <c r="L31" s="26"/>
      <c r="M31" s="25"/>
    </row>
    <row r="32" spans="2:16" ht="15.75" x14ac:dyDescent="0.25">
      <c r="B32" s="45"/>
      <c r="C32" s="21"/>
      <c r="D32" s="21"/>
      <c r="E32" s="21"/>
      <c r="F32" s="21" t="s">
        <v>21</v>
      </c>
      <c r="G32" s="25">
        <f>SUM(G31:G31)</f>
        <v>0</v>
      </c>
      <c r="H32" s="25">
        <f>SUM(H31:H31)</f>
        <v>0</v>
      </c>
      <c r="I32" s="25">
        <f>SUM(I31:I31)</f>
        <v>0</v>
      </c>
      <c r="J32" s="25">
        <f>SUM(J31:J31)</f>
        <v>0</v>
      </c>
      <c r="K32" s="26">
        <v>0</v>
      </c>
      <c r="L32" s="26">
        <v>0</v>
      </c>
      <c r="M32" s="26">
        <f>SUM(M31:M31)</f>
        <v>0</v>
      </c>
      <c r="N32" t="s">
        <v>58</v>
      </c>
    </row>
    <row r="33" spans="2:13" ht="15.75" x14ac:dyDescent="0.25">
      <c r="B33" s="45"/>
      <c r="C33" s="21"/>
      <c r="D33" s="21"/>
      <c r="E33" s="21"/>
      <c r="F33" s="21" t="s">
        <v>22</v>
      </c>
      <c r="G33" s="26">
        <v>0.45</v>
      </c>
      <c r="H33" s="26">
        <v>0.24</v>
      </c>
      <c r="I33" s="26">
        <v>0.2</v>
      </c>
      <c r="J33" s="26">
        <v>0.05</v>
      </c>
      <c r="K33" s="29"/>
      <c r="L33" s="55"/>
      <c r="M33" s="29"/>
    </row>
    <row r="34" spans="2:13" ht="15.75" x14ac:dyDescent="0.25">
      <c r="B34" s="45"/>
      <c r="C34" s="21"/>
      <c r="D34" s="21"/>
      <c r="E34" s="21"/>
      <c r="F34" s="21" t="s">
        <v>23</v>
      </c>
      <c r="G34" s="26">
        <f>G32*G33</f>
        <v>0</v>
      </c>
      <c r="H34" s="26">
        <f>H32*H33</f>
        <v>0</v>
      </c>
      <c r="I34" s="26">
        <f>I32*I33</f>
        <v>0</v>
      </c>
      <c r="J34" s="26">
        <f>J32*J33</f>
        <v>0</v>
      </c>
      <c r="K34" s="29"/>
      <c r="L34" s="29"/>
      <c r="M34" s="29"/>
    </row>
  </sheetData>
  <sheetProtection algorithmName="SHA-512" hashValue="MMaY9lJ+IZEu5u4tjHtjLUrbJZoYgX6PkQt8AxgwhKxlcRe1CuUqWZv9i6HoTx+KpO3f1EkI4AW/31Ums0Zkpg==" saltValue="ZEwosQXsR/nRw6PKGs9i6A==" spinCount="100000" sheet="1" objects="1" scenarios="1"/>
  <mergeCells count="3">
    <mergeCell ref="B7:D7"/>
    <mergeCell ref="B14:D14"/>
    <mergeCell ref="B29:D29"/>
  </mergeCells>
  <dataValidations count="1">
    <dataValidation allowBlank="1" showInputMessage="1" showErrorMessage="1" sqref="K19:K21 K17" xr:uid="{00000000-0002-0000-5B00-000000000000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B7:P33"/>
  <sheetViews>
    <sheetView showGridLines="0" topLeftCell="C4" zoomScale="75" zoomScaleNormal="75" workbookViewId="0">
      <selection activeCell="F13" sqref="F13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7" customFormat="1" ht="15.75" x14ac:dyDescent="0.25">
      <c r="B9" s="3" t="s">
        <v>1</v>
      </c>
      <c r="C9" s="3"/>
      <c r="D9" s="4" t="s">
        <v>332</v>
      </c>
      <c r="E9" s="5"/>
      <c r="F9" s="6"/>
      <c r="G9" s="6"/>
      <c r="K9" s="6"/>
      <c r="L9" s="6"/>
      <c r="M9" s="6"/>
    </row>
    <row r="10" spans="2:16" s="7" customFormat="1" ht="15.75" x14ac:dyDescent="0.25">
      <c r="B10" s="3" t="s">
        <v>3</v>
      </c>
      <c r="C10" s="3"/>
      <c r="D10" s="180" t="s">
        <v>145</v>
      </c>
      <c r="E10" s="9"/>
      <c r="F10" s="6"/>
      <c r="G10" s="6"/>
      <c r="K10" s="6"/>
      <c r="L10" s="6"/>
      <c r="M10" s="6"/>
    </row>
    <row r="11" spans="2:16" s="7" customFormat="1" ht="15.75" x14ac:dyDescent="0.25">
      <c r="B11" s="3"/>
      <c r="C11" s="3"/>
      <c r="D11" s="10"/>
      <c r="E11" s="11"/>
      <c r="F11" s="6"/>
      <c r="G11" s="6"/>
      <c r="K11" s="6"/>
      <c r="L11" s="6"/>
      <c r="M11" s="6"/>
    </row>
    <row r="12" spans="2:16" s="7" customFormat="1" ht="15.75" x14ac:dyDescent="0.25">
      <c r="B12" s="12" t="s">
        <v>5</v>
      </c>
      <c r="C12" s="13"/>
      <c r="D12" s="13"/>
    </row>
    <row r="13" spans="2:16" s="7" customFormat="1" ht="20.25" x14ac:dyDescent="0.3">
      <c r="B13" s="41"/>
    </row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15.75" x14ac:dyDescent="0.25">
      <c r="B16" s="131">
        <v>42995</v>
      </c>
      <c r="C16" s="25"/>
      <c r="D16" s="25"/>
      <c r="E16" s="24" t="s">
        <v>333</v>
      </c>
      <c r="F16" s="25" t="s">
        <v>334</v>
      </c>
      <c r="G16" s="25">
        <v>32</v>
      </c>
      <c r="H16" s="25"/>
      <c r="I16" s="25"/>
      <c r="J16" s="25"/>
      <c r="K16" s="25"/>
      <c r="L16" s="26"/>
      <c r="M16" s="25"/>
      <c r="P16" s="18">
        <v>39234</v>
      </c>
    </row>
    <row r="17" spans="2:16" ht="30.75" x14ac:dyDescent="0.25">
      <c r="B17" s="131">
        <v>42899</v>
      </c>
      <c r="C17" s="25"/>
      <c r="D17" s="25"/>
      <c r="E17" s="24" t="s">
        <v>335</v>
      </c>
      <c r="F17" s="24"/>
      <c r="G17" s="25"/>
      <c r="H17" s="25"/>
      <c r="I17" s="25"/>
      <c r="J17" s="25"/>
      <c r="K17" s="25"/>
      <c r="L17" s="26">
        <v>54</v>
      </c>
      <c r="M17" s="25"/>
      <c r="P17" s="18"/>
    </row>
    <row r="18" spans="2:16" ht="30.75" x14ac:dyDescent="0.25">
      <c r="B18" s="131">
        <v>42933</v>
      </c>
      <c r="C18" s="25"/>
      <c r="D18" s="25"/>
      <c r="E18" s="24" t="s">
        <v>335</v>
      </c>
      <c r="F18" s="24"/>
      <c r="G18" s="25"/>
      <c r="H18" s="25"/>
      <c r="I18" s="25"/>
      <c r="J18" s="25"/>
      <c r="K18" s="25"/>
      <c r="L18" s="26">
        <v>54</v>
      </c>
      <c r="M18" s="25"/>
      <c r="P18" s="18"/>
    </row>
    <row r="19" spans="2:16" ht="30.75" x14ac:dyDescent="0.25">
      <c r="B19" s="131">
        <v>42963</v>
      </c>
      <c r="C19" s="25"/>
      <c r="D19" s="25"/>
      <c r="E19" s="24" t="s">
        <v>335</v>
      </c>
      <c r="F19" s="24"/>
      <c r="G19" s="25"/>
      <c r="H19" s="25"/>
      <c r="I19" s="25"/>
      <c r="J19" s="25"/>
      <c r="K19" s="25"/>
      <c r="L19" s="26">
        <v>54</v>
      </c>
      <c r="M19" s="25"/>
      <c r="P19" s="18"/>
    </row>
    <row r="20" spans="2:16" ht="15.75" x14ac:dyDescent="0.25">
      <c r="B20" s="131" t="s">
        <v>19</v>
      </c>
      <c r="C20" s="25"/>
      <c r="D20" s="25"/>
      <c r="E20" s="24" t="s">
        <v>20</v>
      </c>
      <c r="F20" s="24"/>
      <c r="G20" s="25"/>
      <c r="H20" s="25"/>
      <c r="I20" s="25"/>
      <c r="J20" s="25"/>
      <c r="K20" s="25"/>
      <c r="L20" s="26"/>
      <c r="M20" s="26">
        <v>120.97</v>
      </c>
      <c r="P20" s="18"/>
    </row>
    <row r="21" spans="2:16" ht="15.75" x14ac:dyDescent="0.25">
      <c r="B21" s="45"/>
      <c r="C21" s="21"/>
      <c r="D21" s="21"/>
      <c r="E21" s="21"/>
      <c r="F21" s="21" t="s">
        <v>21</v>
      </c>
      <c r="G21" s="25">
        <f>SUM(G16:G16)</f>
        <v>32</v>
      </c>
      <c r="H21" s="25">
        <f>SUM(H16:H16)</f>
        <v>0</v>
      </c>
      <c r="I21" s="25">
        <f>SUM(I16:I16)</f>
        <v>0</v>
      </c>
      <c r="J21" s="25">
        <f>SUM(J16:J16)</f>
        <v>0</v>
      </c>
      <c r="K21" s="26">
        <v>0</v>
      </c>
      <c r="L21" s="74">
        <f>SUM(L16:L19)</f>
        <v>162</v>
      </c>
      <c r="M21" s="74">
        <f>SUM(M16:M20)</f>
        <v>120.97</v>
      </c>
    </row>
    <row r="22" spans="2:16" ht="15.75" x14ac:dyDescent="0.25">
      <c r="B22" s="45"/>
      <c r="C22" s="21"/>
      <c r="D22" s="21"/>
      <c r="E22" s="21"/>
      <c r="F22" s="21" t="s">
        <v>22</v>
      </c>
      <c r="G22" s="26">
        <v>0.45</v>
      </c>
      <c r="H22" s="26">
        <v>0.24</v>
      </c>
      <c r="I22" s="26">
        <v>0.2</v>
      </c>
      <c r="J22" s="26">
        <v>0.05</v>
      </c>
      <c r="K22" s="29"/>
      <c r="L22" s="29"/>
      <c r="M22" s="29"/>
    </row>
    <row r="23" spans="2:16" ht="15.75" x14ac:dyDescent="0.25">
      <c r="B23" s="45"/>
      <c r="C23" s="21"/>
      <c r="D23" s="21"/>
      <c r="E23" s="21"/>
      <c r="F23" s="21" t="s">
        <v>23</v>
      </c>
      <c r="G23" s="74">
        <f>G21*G22</f>
        <v>14.4</v>
      </c>
      <c r="H23" s="26">
        <f>H21*H22</f>
        <v>0</v>
      </c>
      <c r="I23" s="26">
        <f>I21*I22</f>
        <v>0</v>
      </c>
      <c r="J23" s="26">
        <f>J21*J22</f>
        <v>0</v>
      </c>
      <c r="K23" s="29"/>
      <c r="L23" s="29"/>
      <c r="M23" s="29"/>
    </row>
    <row r="26" spans="2:16" ht="15.75" x14ac:dyDescent="0.25">
      <c r="B26" s="38" t="s">
        <v>24</v>
      </c>
      <c r="C26" s="38"/>
      <c r="D26" s="13"/>
      <c r="E26" s="7"/>
      <c r="F26" s="7"/>
      <c r="G26" s="7"/>
      <c r="H26" s="7"/>
      <c r="I26" s="7"/>
      <c r="J26" s="7"/>
      <c r="K26" s="7"/>
    </row>
    <row r="27" spans="2:16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2:16" ht="47.25" x14ac:dyDescent="0.25">
      <c r="B28" s="185" t="s">
        <v>6</v>
      </c>
      <c r="C28" s="186"/>
      <c r="D28" s="187"/>
      <c r="E28" s="16" t="s">
        <v>7</v>
      </c>
      <c r="F28" s="16" t="s">
        <v>8</v>
      </c>
      <c r="G28" s="16" t="s">
        <v>9</v>
      </c>
      <c r="H28" s="16" t="s">
        <v>10</v>
      </c>
      <c r="I28" s="16" t="s">
        <v>11</v>
      </c>
      <c r="J28" s="16" t="s">
        <v>12</v>
      </c>
      <c r="K28" s="16" t="s">
        <v>13</v>
      </c>
      <c r="L28" s="16" t="s">
        <v>14</v>
      </c>
      <c r="M28" s="16" t="s">
        <v>15</v>
      </c>
    </row>
    <row r="29" spans="2:16" ht="31.5" x14ac:dyDescent="0.25">
      <c r="B29" s="42" t="s">
        <v>16</v>
      </c>
      <c r="C29" s="43" t="s">
        <v>17</v>
      </c>
      <c r="D29" s="43" t="s">
        <v>18</v>
      </c>
      <c r="E29" s="21"/>
      <c r="F29" s="21"/>
      <c r="G29" s="21"/>
      <c r="H29" s="21"/>
      <c r="I29" s="21"/>
      <c r="J29" s="21"/>
      <c r="K29" s="21"/>
      <c r="L29" s="21"/>
      <c r="M29" s="21"/>
    </row>
    <row r="30" spans="2:16" ht="45.75" x14ac:dyDescent="0.25">
      <c r="B30" s="181" t="s">
        <v>336</v>
      </c>
      <c r="C30" s="25"/>
      <c r="D30" s="25"/>
      <c r="E30" s="182" t="s">
        <v>337</v>
      </c>
      <c r="F30" s="182" t="s">
        <v>338</v>
      </c>
      <c r="G30" s="156"/>
      <c r="H30" s="148"/>
      <c r="I30" s="148"/>
      <c r="J30" s="156"/>
      <c r="K30" s="132" t="s">
        <v>339</v>
      </c>
      <c r="L30" s="75" t="s">
        <v>340</v>
      </c>
      <c r="M30" s="132"/>
    </row>
    <row r="31" spans="2:16" ht="15.75" x14ac:dyDescent="0.25">
      <c r="B31" s="45"/>
      <c r="C31" s="21"/>
      <c r="D31" s="21"/>
      <c r="E31" s="21"/>
      <c r="F31" s="21" t="s">
        <v>21</v>
      </c>
      <c r="G31" s="25"/>
      <c r="H31" s="25">
        <f>SUM(H30:H30)</f>
        <v>0</v>
      </c>
      <c r="I31" s="25">
        <f>SUM(I30:I30)</f>
        <v>0</v>
      </c>
      <c r="J31" s="25">
        <v>0</v>
      </c>
      <c r="K31" s="74">
        <v>846.25</v>
      </c>
      <c r="L31" s="74">
        <v>168.16</v>
      </c>
      <c r="M31" s="26">
        <v>0</v>
      </c>
    </row>
    <row r="32" spans="2:16" ht="15.75" x14ac:dyDescent="0.25">
      <c r="B32" s="45"/>
      <c r="C32" s="21"/>
      <c r="D32" s="21"/>
      <c r="E32" s="21"/>
      <c r="F32" s="21" t="s">
        <v>22</v>
      </c>
      <c r="G32" s="26">
        <v>0.45</v>
      </c>
      <c r="H32" s="26">
        <v>0.24</v>
      </c>
      <c r="I32" s="26">
        <v>0.2</v>
      </c>
      <c r="J32" s="26">
        <v>0.05</v>
      </c>
      <c r="K32" s="29"/>
      <c r="L32" s="29"/>
      <c r="M32" s="29"/>
    </row>
    <row r="33" spans="2:13" ht="15.75" x14ac:dyDescent="0.25">
      <c r="B33" s="45"/>
      <c r="C33" s="21"/>
      <c r="D33" s="21"/>
      <c r="E33" s="21"/>
      <c r="F33" s="21" t="s">
        <v>23</v>
      </c>
      <c r="G33" s="26">
        <f>SUM(G31*G32)</f>
        <v>0</v>
      </c>
      <c r="H33" s="26">
        <f>H31*H32</f>
        <v>0</v>
      </c>
      <c r="I33" s="26">
        <f>I31*I32</f>
        <v>0</v>
      </c>
      <c r="J33" s="26">
        <f>J31*J32</f>
        <v>0</v>
      </c>
      <c r="K33" s="29"/>
      <c r="L33" s="29"/>
      <c r="M33" s="29"/>
    </row>
  </sheetData>
  <sheetProtection algorithmName="SHA-512" hashValue="NnSGOpLY8VpGuHT0fZf6YMebYaCTLci3dpeJcVL90vNd88G5ZizgODy6ny0y/Vacf0Tzv/OrKP/0uI/C2TgLuw==" saltValue="3jUjYwH6XvEdmzsvf7arYg==" spinCount="100000" sheet="1" objects="1" scenarios="1"/>
  <mergeCells count="3">
    <mergeCell ref="B7:D7"/>
    <mergeCell ref="B14:D14"/>
    <mergeCell ref="B28:D2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B7:P30"/>
  <sheetViews>
    <sheetView showGridLines="0" topLeftCell="A4" zoomScale="75" zoomScaleNormal="75" workbookViewId="0">
      <selection activeCell="L16" sqref="L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83" t="s">
        <v>0</v>
      </c>
      <c r="C7" s="183"/>
      <c r="D7" s="183"/>
    </row>
    <row r="8" spans="2:16" ht="16.5" x14ac:dyDescent="0.25">
      <c r="B8" s="2"/>
    </row>
    <row r="9" spans="2:16" s="37" customFormat="1" ht="15.75" x14ac:dyDescent="0.25">
      <c r="B9" s="33" t="s">
        <v>1</v>
      </c>
      <c r="C9" s="33"/>
      <c r="D9" s="39" t="s">
        <v>253</v>
      </c>
      <c r="E9" s="40"/>
      <c r="F9" s="35"/>
      <c r="G9" s="35"/>
      <c r="H9" s="157"/>
      <c r="K9" s="36"/>
      <c r="L9" s="36"/>
      <c r="M9" s="36"/>
    </row>
    <row r="10" spans="2:16" s="37" customFormat="1" ht="15.75" x14ac:dyDescent="0.25">
      <c r="B10" s="33" t="s">
        <v>3</v>
      </c>
      <c r="C10" s="33"/>
      <c r="D10" s="47" t="s">
        <v>248</v>
      </c>
      <c r="E10" s="48"/>
      <c r="F10" s="35"/>
      <c r="G10" s="35"/>
      <c r="H10" s="157"/>
      <c r="K10" s="36"/>
      <c r="L10" s="36"/>
      <c r="M10" s="36"/>
    </row>
    <row r="11" spans="2:16" s="37" customFormat="1" ht="15.75" x14ac:dyDescent="0.25">
      <c r="B11" s="33"/>
      <c r="C11" s="33"/>
      <c r="D11" s="34"/>
      <c r="E11" s="35"/>
      <c r="F11" s="35"/>
      <c r="G11" s="35"/>
      <c r="H11" s="157"/>
      <c r="K11" s="36"/>
      <c r="L11" s="36"/>
      <c r="M11" s="36"/>
    </row>
    <row r="12" spans="2:16" s="37" customFormat="1" ht="15.75" x14ac:dyDescent="0.25">
      <c r="B12" s="12" t="s">
        <v>5</v>
      </c>
      <c r="C12" s="13"/>
      <c r="F12" s="35"/>
      <c r="G12" s="35"/>
      <c r="H12" s="157"/>
      <c r="K12" s="36"/>
      <c r="L12" s="36"/>
      <c r="M12" s="36"/>
    </row>
    <row r="13" spans="2:16" s="37" customFormat="1" ht="14.25" x14ac:dyDescent="0.2"/>
    <row r="14" spans="2:16" ht="47.25" x14ac:dyDescent="0.25">
      <c r="B14" s="185" t="s">
        <v>6</v>
      </c>
      <c r="C14" s="186"/>
      <c r="D14" s="187"/>
      <c r="E14" s="16" t="s">
        <v>7</v>
      </c>
      <c r="F14" s="16" t="s">
        <v>8</v>
      </c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7"/>
      <c r="P14" s="18">
        <v>39173</v>
      </c>
    </row>
    <row r="15" spans="2:16" ht="31.5" x14ac:dyDescent="0.25">
      <c r="B15" s="42" t="s">
        <v>16</v>
      </c>
      <c r="C15" s="43" t="s">
        <v>17</v>
      </c>
      <c r="D15" s="43" t="s">
        <v>18</v>
      </c>
      <c r="E15" s="21"/>
      <c r="F15" s="21"/>
      <c r="G15" s="21"/>
      <c r="H15" s="21"/>
      <c r="I15" s="21"/>
      <c r="J15" s="21"/>
      <c r="K15" s="21"/>
      <c r="L15" s="21"/>
      <c r="M15" s="21"/>
      <c r="P15" s="18">
        <v>39203</v>
      </c>
    </row>
    <row r="16" spans="2:16" ht="30.75" x14ac:dyDescent="0.25">
      <c r="B16" s="64">
        <v>42865</v>
      </c>
      <c r="C16" s="65"/>
      <c r="D16" s="65"/>
      <c r="E16" s="70" t="s">
        <v>254</v>
      </c>
      <c r="F16" s="70"/>
      <c r="G16" s="71"/>
      <c r="H16" s="71"/>
      <c r="I16" s="71"/>
      <c r="J16" s="71"/>
      <c r="K16" s="71"/>
      <c r="L16" s="72">
        <v>956</v>
      </c>
      <c r="M16" s="71"/>
      <c r="P16" s="18"/>
    </row>
    <row r="17" spans="2:16" ht="15.75" x14ac:dyDescent="0.25">
      <c r="B17" s="64" t="s">
        <v>19</v>
      </c>
      <c r="C17" s="65"/>
      <c r="D17" s="65"/>
      <c r="E17" s="70" t="s">
        <v>20</v>
      </c>
      <c r="F17" s="70"/>
      <c r="G17" s="71"/>
      <c r="H17" s="71"/>
      <c r="I17" s="71"/>
      <c r="J17" s="71"/>
      <c r="K17" s="71"/>
      <c r="L17" s="72"/>
      <c r="M17" s="81">
        <v>123.62</v>
      </c>
      <c r="P17" s="18"/>
    </row>
    <row r="18" spans="2:16" ht="15.75" x14ac:dyDescent="0.25">
      <c r="B18" s="45"/>
      <c r="C18" s="21"/>
      <c r="D18" s="21"/>
      <c r="E18" s="21"/>
      <c r="F18" s="21" t="s">
        <v>21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6">
        <f>SUM(L16)</f>
        <v>956</v>
      </c>
      <c r="M18" s="26">
        <f>SUM(M16:M17)</f>
        <v>123.62</v>
      </c>
    </row>
    <row r="19" spans="2:16" ht="15.75" x14ac:dyDescent="0.25">
      <c r="B19" s="45"/>
      <c r="C19" s="21"/>
      <c r="D19" s="21"/>
      <c r="E19" s="21"/>
      <c r="F19" s="21" t="s">
        <v>22</v>
      </c>
      <c r="G19" s="26">
        <v>0.45</v>
      </c>
      <c r="H19" s="26">
        <v>0.24</v>
      </c>
      <c r="I19" s="26">
        <v>0.2</v>
      </c>
      <c r="J19" s="26">
        <v>0.05</v>
      </c>
      <c r="K19" s="29"/>
      <c r="L19" s="29"/>
      <c r="M19" s="29"/>
    </row>
    <row r="20" spans="2:16" ht="15.75" x14ac:dyDescent="0.25">
      <c r="B20" s="45"/>
      <c r="C20" s="21"/>
      <c r="D20" s="21"/>
      <c r="E20" s="21"/>
      <c r="F20" s="21" t="s">
        <v>23</v>
      </c>
      <c r="G20" s="26">
        <f>G18*G19</f>
        <v>0</v>
      </c>
      <c r="H20" s="26">
        <f>H18*H19</f>
        <v>0</v>
      </c>
      <c r="I20" s="26">
        <f>I18*I19</f>
        <v>0</v>
      </c>
      <c r="J20" s="26">
        <f>J18*J19</f>
        <v>0</v>
      </c>
      <c r="K20" s="29"/>
      <c r="L20" s="29"/>
      <c r="M20" s="29"/>
    </row>
    <row r="21" spans="2:16" ht="15.7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2:16" ht="15.7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2:16" ht="15.75" x14ac:dyDescent="0.25">
      <c r="B23" s="38" t="s">
        <v>24</v>
      </c>
      <c r="C23" s="3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ht="15.7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2:16" ht="47.25" x14ac:dyDescent="0.25">
      <c r="B25" s="185" t="s">
        <v>6</v>
      </c>
      <c r="C25" s="186"/>
      <c r="D25" s="187"/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13</v>
      </c>
      <c r="L25" s="16" t="s">
        <v>14</v>
      </c>
      <c r="M25" s="16" t="s">
        <v>15</v>
      </c>
    </row>
    <row r="26" spans="2:16" ht="31.5" x14ac:dyDescent="0.25">
      <c r="B26" s="42" t="s">
        <v>16</v>
      </c>
      <c r="C26" s="43" t="s">
        <v>17</v>
      </c>
      <c r="D26" s="43" t="s">
        <v>18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2:16" ht="15.75" x14ac:dyDescent="0.25">
      <c r="B27" s="60"/>
      <c r="C27" s="25"/>
      <c r="D27" s="25"/>
      <c r="E27" s="24"/>
      <c r="F27" s="24"/>
      <c r="G27" s="25"/>
      <c r="H27" s="25"/>
      <c r="I27" s="25"/>
      <c r="J27" s="25"/>
      <c r="K27" s="27"/>
      <c r="L27" s="75"/>
      <c r="M27" s="158"/>
    </row>
    <row r="28" spans="2:16" ht="15.75" x14ac:dyDescent="0.25">
      <c r="B28" s="45"/>
      <c r="C28" s="21"/>
      <c r="D28" s="21"/>
      <c r="E28" s="21"/>
      <c r="F28" s="21" t="s">
        <v>21</v>
      </c>
      <c r="G28" s="25">
        <f>SUM(G27:G27)</f>
        <v>0</v>
      </c>
      <c r="H28" s="25">
        <f>SUM(H27:H27)</f>
        <v>0</v>
      </c>
      <c r="I28" s="25">
        <f>SUM(I27:I27)</f>
        <v>0</v>
      </c>
      <c r="J28" s="25">
        <f>SUM(J27:J27)</f>
        <v>0</v>
      </c>
      <c r="K28" s="26">
        <f>SUM(K27)</f>
        <v>0</v>
      </c>
      <c r="L28" s="26">
        <f>SUM(L27)</f>
        <v>0</v>
      </c>
      <c r="M28" s="26">
        <f>SUM(M27)</f>
        <v>0</v>
      </c>
    </row>
    <row r="29" spans="2:16" ht="15.75" x14ac:dyDescent="0.25">
      <c r="B29" s="45"/>
      <c r="C29" s="21"/>
      <c r="D29" s="21"/>
      <c r="E29" s="21"/>
      <c r="F29" s="21" t="s">
        <v>22</v>
      </c>
      <c r="G29" s="26">
        <v>0.45</v>
      </c>
      <c r="H29" s="26">
        <v>0.24</v>
      </c>
      <c r="I29" s="26">
        <v>0.2</v>
      </c>
      <c r="J29" s="26">
        <v>0.05</v>
      </c>
      <c r="K29" s="29"/>
      <c r="L29" s="29"/>
      <c r="M29" s="29"/>
    </row>
    <row r="30" spans="2:16" ht="15.75" x14ac:dyDescent="0.25">
      <c r="B30" s="45"/>
      <c r="C30" s="21"/>
      <c r="D30" s="21"/>
      <c r="E30" s="21"/>
      <c r="F30" s="21" t="s">
        <v>23</v>
      </c>
      <c r="G30" s="26">
        <f>G28*G29</f>
        <v>0</v>
      </c>
      <c r="H30" s="26">
        <f>H28*H29</f>
        <v>0</v>
      </c>
      <c r="I30" s="26">
        <f>I28*I29</f>
        <v>0</v>
      </c>
      <c r="J30" s="26">
        <f>J28*J29</f>
        <v>0</v>
      </c>
      <c r="K30" s="29"/>
      <c r="L30" s="29"/>
      <c r="M30" s="29"/>
    </row>
  </sheetData>
  <sheetProtection algorithmName="SHA-512" hashValue="EzGLwC8trqrdHIWechVl+sc8NU9QsiDBW/rMDhLxFku36gRqSfwkdmgPCi8qNJY9Ao1chKbuoAYwAMvzHw+Bgw==" saltValue="Is32gxyjcnDe6dZXETC0R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94</vt:i4>
      </vt:variant>
    </vt:vector>
  </HeadingPairs>
  <TitlesOfParts>
    <vt:vector size="94" baseType="lpstr">
      <vt:lpstr>Aitken E</vt:lpstr>
      <vt:lpstr>Aldridge R</vt:lpstr>
      <vt:lpstr>Arthur S</vt:lpstr>
      <vt:lpstr>Austin Hart N</vt:lpstr>
      <vt:lpstr>Bagshaw N</vt:lpstr>
      <vt:lpstr>Balfour J</vt:lpstr>
      <vt:lpstr>Barrie G</vt:lpstr>
      <vt:lpstr>Bird E</vt:lpstr>
      <vt:lpstr>Blacklock A</vt:lpstr>
      <vt:lpstr>Booth C</vt:lpstr>
      <vt:lpstr>Bridgman C</vt:lpstr>
      <vt:lpstr>Bridgman M</vt:lpstr>
      <vt:lpstr>Brown M</vt:lpstr>
      <vt:lpstr>Bruce G</vt:lpstr>
      <vt:lpstr>Burgess S</vt:lpstr>
      <vt:lpstr>Burns A</vt:lpstr>
      <vt:lpstr>Cairns R</vt:lpstr>
      <vt:lpstr>Cameron L</vt:lpstr>
      <vt:lpstr>Campbell I</vt:lpstr>
      <vt:lpstr>Campbell J</vt:lpstr>
      <vt:lpstr>Campbell K</vt:lpstr>
      <vt:lpstr>Campbell M</vt:lpstr>
      <vt:lpstr>Cardownie S</vt:lpstr>
      <vt:lpstr>Child M</vt:lpstr>
      <vt:lpstr>Cook B</vt:lpstr>
      <vt:lpstr>Cook N</vt:lpstr>
      <vt:lpstr>Corbett G</vt:lpstr>
      <vt:lpstr>Day C</vt:lpstr>
      <vt:lpstr>Dickie A</vt:lpstr>
      <vt:lpstr>Dixon D</vt:lpstr>
      <vt:lpstr>Doggart P</vt:lpstr>
      <vt:lpstr>Donaldson M</vt:lpstr>
      <vt:lpstr>Doran K</vt:lpstr>
      <vt:lpstr>Douglas S</vt:lpstr>
      <vt:lpstr>Edie P</vt:lpstr>
      <vt:lpstr>Fullerton C</vt:lpstr>
      <vt:lpstr>Gardiner N</vt:lpstr>
      <vt:lpstr>Gardner N</vt:lpstr>
      <vt:lpstr>Gloyer G</vt:lpstr>
      <vt:lpstr>Godzik P</vt:lpstr>
      <vt:lpstr>Gordon G</vt:lpstr>
      <vt:lpstr>Graczyk A</vt:lpstr>
      <vt:lpstr>Griffiths J</vt:lpstr>
      <vt:lpstr>Henderson B</vt:lpstr>
      <vt:lpstr>Henderson R</vt:lpstr>
      <vt:lpstr>Heslop D</vt:lpstr>
      <vt:lpstr>Sheet30</vt:lpstr>
      <vt:lpstr>Hinds L</vt:lpstr>
      <vt:lpstr>Howat S</vt:lpstr>
      <vt:lpstr>Howie D</vt:lpstr>
      <vt:lpstr>Hutchison G</vt:lpstr>
      <vt:lpstr>Jackson A</vt:lpstr>
      <vt:lpstr>Johnston A</vt:lpstr>
      <vt:lpstr>Keil K</vt:lpstr>
      <vt:lpstr>Key D</vt:lpstr>
      <vt:lpstr>Laidlaw C</vt:lpstr>
      <vt:lpstr>Lang K</vt:lpstr>
      <vt:lpstr>Lewis R</vt:lpstr>
      <vt:lpstr>Lunn A</vt:lpstr>
      <vt:lpstr>Main M</vt:lpstr>
      <vt:lpstr>Macinnes L</vt:lpstr>
      <vt:lpstr>McInnes M</vt:lpstr>
      <vt:lpstr>McLellan J</vt:lpstr>
      <vt:lpstr>Mcneese - Mechan A</vt:lpstr>
      <vt:lpstr>McVey A</vt:lpstr>
      <vt:lpstr>Miller C</vt:lpstr>
      <vt:lpstr>Milligan E</vt:lpstr>
      <vt:lpstr>Mitchell M</vt:lpstr>
      <vt:lpstr>Mowat J</vt:lpstr>
      <vt:lpstr>Munro G</vt:lpstr>
      <vt:lpstr>Olser H</vt:lpstr>
      <vt:lpstr>Orr J</vt:lpstr>
      <vt:lpstr>Paterson L</vt:lpstr>
      <vt:lpstr>Perry I</vt:lpstr>
      <vt:lpstr>Rae S</vt:lpstr>
      <vt:lpstr>Rankin A</vt:lpstr>
      <vt:lpstr>Redpath V</vt:lpstr>
      <vt:lpstr>Ritchie L</vt:lpstr>
      <vt:lpstr>Robson K</vt:lpstr>
      <vt:lpstr>Rose C</vt:lpstr>
      <vt:lpstr>Ross F</vt:lpstr>
      <vt:lpstr>Ross N</vt:lpstr>
      <vt:lpstr>Rust J</vt:lpstr>
      <vt:lpstr>Shields A</vt:lpstr>
      <vt:lpstr>Smith S</vt:lpstr>
      <vt:lpstr>Staniforth A</vt:lpstr>
      <vt:lpstr>Tymkewycz S</vt:lpstr>
      <vt:lpstr>Walker D</vt:lpstr>
      <vt:lpstr>Watt M</vt:lpstr>
      <vt:lpstr>Webber S</vt:lpstr>
      <vt:lpstr>Whyte I</vt:lpstr>
      <vt:lpstr>Wilson D</vt:lpstr>
      <vt:lpstr>Work N</vt:lpstr>
      <vt:lpstr>Young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2020-05-21T13:03:40Z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