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65" tabRatio="636" activeTab="0"/>
  </bookViews>
  <sheets>
    <sheet name=" Publication 2122" sheetId="1" r:id="rId1"/>
  </sheets>
  <externalReferences>
    <externalReference r:id="rId4"/>
  </externalReferences>
  <definedNames>
    <definedName name="Categories">'[1]Sheet2'!$D$6:$D$17</definedName>
    <definedName name="Month">'[1]Sheet2'!$A$6:$A$18</definedName>
  </definedNames>
  <calcPr fullCalcOnLoad="1"/>
</workbook>
</file>

<file path=xl/sharedStrings.xml><?xml version="1.0" encoding="utf-8"?>
<sst xmlns="http://schemas.openxmlformats.org/spreadsheetml/2006/main" count="183" uniqueCount="110">
  <si>
    <t>Salary</t>
  </si>
  <si>
    <t>Councillor</t>
  </si>
  <si>
    <t>Aldridge Robert</t>
  </si>
  <si>
    <t>Burgess Stephen</t>
  </si>
  <si>
    <t>Child Maureen</t>
  </si>
  <si>
    <t>Day Cameron</t>
  </si>
  <si>
    <t>Mowat Joanna</t>
  </si>
  <si>
    <t>Perry Ian</t>
  </si>
  <si>
    <t>Rose Cameron</t>
  </si>
  <si>
    <t>Rust Jason</t>
  </si>
  <si>
    <t>Whyte Iain</t>
  </si>
  <si>
    <t>Wilson Donald</t>
  </si>
  <si>
    <t>Work Norman</t>
  </si>
  <si>
    <t>£</t>
  </si>
  <si>
    <t>Total Expenses</t>
  </si>
  <si>
    <t>Name</t>
  </si>
  <si>
    <t>Rankin Alasdair</t>
  </si>
  <si>
    <t>Barrie Gavin</t>
  </si>
  <si>
    <t>Booth Charles</t>
  </si>
  <si>
    <t>Cook Nicholas</t>
  </si>
  <si>
    <t>Dixon Denis</t>
  </si>
  <si>
    <t>Doran Karen</t>
  </si>
  <si>
    <t>Fullerton Catherine</t>
  </si>
  <si>
    <t>Griffiths Joan</t>
  </si>
  <si>
    <t>Main Melanie</t>
  </si>
  <si>
    <t>McVey Adam</t>
  </si>
  <si>
    <t>Ross Francis</t>
  </si>
  <si>
    <t>Arthur Scott</t>
  </si>
  <si>
    <t>Bird Eleanor</t>
  </si>
  <si>
    <t>Bridgman Claire</t>
  </si>
  <si>
    <t>Brown Mark</t>
  </si>
  <si>
    <t>Bruce Graeme</t>
  </si>
  <si>
    <t>Cameron Lezley</t>
  </si>
  <si>
    <t>Campbell James</t>
  </si>
  <si>
    <t>Campbell Kate</t>
  </si>
  <si>
    <t>Campbell Mary</t>
  </si>
  <si>
    <t>Corbett Gavin</t>
  </si>
  <si>
    <t>Dickie Alison</t>
  </si>
  <si>
    <t>Doggart Philip</t>
  </si>
  <si>
    <t>Douglas William</t>
  </si>
  <si>
    <t>Gardiner Neil</t>
  </si>
  <si>
    <t>Gloyer Gillian</t>
  </si>
  <si>
    <t>Gordon George</t>
  </si>
  <si>
    <t>Graczyk Ashley</t>
  </si>
  <si>
    <t>Henderson Ricky</t>
  </si>
  <si>
    <t>Howie Derek</t>
  </si>
  <si>
    <t>Hutchison Graham</t>
  </si>
  <si>
    <t>Johnston Andrew</t>
  </si>
  <si>
    <t>Laidlaw Callum</t>
  </si>
  <si>
    <t>Lang Kevin</t>
  </si>
  <si>
    <t>MacInnes Lesley</t>
  </si>
  <si>
    <t>McLellan John</t>
  </si>
  <si>
    <t>McNeese-Mechan Amy</t>
  </si>
  <si>
    <t>Miller Claire</t>
  </si>
  <si>
    <t>Mitchell Max</t>
  </si>
  <si>
    <t>Osler Hal</t>
  </si>
  <si>
    <t>Rae Susan</t>
  </si>
  <si>
    <t>Ritchie John</t>
  </si>
  <si>
    <t>Ross Neil</t>
  </si>
  <si>
    <t>Smith Stephanie</t>
  </si>
  <si>
    <t>Staniforth Alexander</t>
  </si>
  <si>
    <t>Watt Mandy</t>
  </si>
  <si>
    <t>Webber Susan</t>
  </si>
  <si>
    <t>Young Louise</t>
  </si>
  <si>
    <t xml:space="preserve">Munro Gordon </t>
  </si>
  <si>
    <t xml:space="preserve">**Henderson Ricky </t>
  </si>
  <si>
    <t xml:space="preserve">**Key David </t>
  </si>
  <si>
    <t xml:space="preserve">Key David </t>
  </si>
  <si>
    <t>Munn Robert</t>
  </si>
  <si>
    <t>Young Ethan</t>
  </si>
  <si>
    <t>ELECTED MEMBERS RECORD OF CLAIMS</t>
  </si>
  <si>
    <t>Expenses</t>
  </si>
  <si>
    <t>Position Held</t>
  </si>
  <si>
    <t>Car  Mileage Expenses</t>
  </si>
  <si>
    <t>Other Travel</t>
  </si>
  <si>
    <t>Subsistence</t>
  </si>
  <si>
    <t>Conference</t>
  </si>
  <si>
    <t>Telephone, Mobile &amp; ICT Expenses</t>
  </si>
  <si>
    <t>Salary &amp; Expenses Total</t>
  </si>
  <si>
    <t>Accommodation</t>
  </si>
  <si>
    <t>Meals</t>
  </si>
  <si>
    <t>Claimed by</t>
  </si>
  <si>
    <t>Paid Direct by</t>
  </si>
  <si>
    <t>Authority</t>
  </si>
  <si>
    <t xml:space="preserve">Opposition Group Leader </t>
  </si>
  <si>
    <t>Convener - Housing, Homelessness &amp; Fairwork</t>
  </si>
  <si>
    <t>Vice Convener - Planning</t>
  </si>
  <si>
    <t>Depute Leader of the Council</t>
  </si>
  <si>
    <t>Vice Convener - Education, Children &amp; Families</t>
  </si>
  <si>
    <t>Vice Convener - Regulatory</t>
  </si>
  <si>
    <t>Vice Convener - Transport &amp; Environment</t>
  </si>
  <si>
    <t>Convener - Regulatory</t>
  </si>
  <si>
    <t>Convener - Planning</t>
  </si>
  <si>
    <t>Depute Convener/Vice Convener Finance &amp; Resources</t>
  </si>
  <si>
    <t>Convener or Vice Convener of Integration Joint Board</t>
  </si>
  <si>
    <t>Convener of Lothian Valuation Joint Board</t>
  </si>
  <si>
    <t>Convener - Transport &amp; Environment</t>
  </si>
  <si>
    <t>Vice Convener - Culture &amp; Communities</t>
  </si>
  <si>
    <t>Leader of the Council</t>
  </si>
  <si>
    <t>Convener - GRBV</t>
  </si>
  <si>
    <t>Convener - Education, Children &amp; Families</t>
  </si>
  <si>
    <t>Lord Provost</t>
  </si>
  <si>
    <t>Vice Convener - Housing, Homelessness &amp; Fairwork</t>
  </si>
  <si>
    <t>Convener - Culture &amp; Communities</t>
  </si>
  <si>
    <t>Convener - Licensing Board</t>
  </si>
  <si>
    <t>Total</t>
  </si>
  <si>
    <t>** Joint Board costs shown separate.</t>
  </si>
  <si>
    <t>ACTUAL SPEND FROM 1 APRIL 2021 TO 31 MARCH 2022</t>
  </si>
  <si>
    <t>Convener Finance &amp; Resources</t>
  </si>
  <si>
    <t>Councillor (leaver 07/11/2021)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</si>
</sst>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[$-809]dd\ mmmm\ yyyy"/>
    <numFmt numFmtId="168" formatCode="[$-809]dd\ mmmm\ yyyy;@"/>
    <numFmt numFmtId="169" formatCode="\ mmmm\ yyyy"/>
    <numFmt numFmtId="170" formatCode="mmm\-yyyy"/>
    <numFmt numFmtId="171" formatCode="&quot;£&quot;#,##0.000"/>
    <numFmt numFmtId="172" formatCode="&quot;£&quot;#,##0.00"/>
    <numFmt numFmtId="173" formatCode="[$-409]hh:mm:ss\ AM/PM;@"/>
    <numFmt numFmtId="174" formatCode="hh:mm:ss;@"/>
    <numFmt numFmtId="175" formatCode="[$-409]h:mm:ss\ AM/P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[Red]\-#,##0.00\ 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9.1"/>
      <color indexed="36"/>
      <name val="Arial"/>
      <family val="2"/>
    </font>
    <font>
      <u val="single"/>
      <sz val="9.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900072813034"/>
      </bottom>
    </border>
    <border>
      <left/>
      <right style="thin"/>
      <top/>
      <bottom style="double"/>
    </border>
    <border>
      <left/>
      <right style="thin"/>
      <top style="thin">
        <color theme="0" tint="-0.149959996342659"/>
      </top>
      <bottom style="double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/>
    </xf>
    <xf numFmtId="2" fontId="7" fillId="0" borderId="21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3" fillId="0" borderId="13" xfId="0" applyNumberFormat="1" applyFont="1" applyBorder="1" applyAlignment="1" quotePrefix="1">
      <alignment/>
    </xf>
    <xf numFmtId="2" fontId="7" fillId="0" borderId="0" xfId="42" applyNumberFormat="1" applyFont="1" applyFill="1" applyAlignment="1">
      <alignment/>
    </xf>
    <xf numFmtId="2" fontId="7" fillId="0" borderId="27" xfId="42" applyNumberFormat="1" applyFont="1" applyFill="1" applyBorder="1" applyAlignment="1">
      <alignment/>
    </xf>
    <xf numFmtId="2" fontId="7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4" fontId="0" fillId="0" borderId="0" xfId="0" applyNumberFormat="1" applyAlignment="1">
      <alignment/>
    </xf>
    <xf numFmtId="43" fontId="6" fillId="0" borderId="30" xfId="42" applyFont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165" fontId="7" fillId="0" borderId="23" xfId="0" applyNumberFormat="1" applyFont="1" applyBorder="1" applyAlignment="1">
      <alignment/>
    </xf>
    <xf numFmtId="43" fontId="6" fillId="0" borderId="31" xfId="42" applyFont="1" applyBorder="1" applyAlignment="1">
      <alignment/>
    </xf>
    <xf numFmtId="43" fontId="6" fillId="0" borderId="33" xfId="42" applyFont="1" applyBorder="1" applyAlignment="1">
      <alignment/>
    </xf>
    <xf numFmtId="43" fontId="6" fillId="0" borderId="34" xfId="42" applyFont="1" applyBorder="1" applyAlignment="1">
      <alignment/>
    </xf>
    <xf numFmtId="2" fontId="6" fillId="0" borderId="30" xfId="42" applyNumberFormat="1" applyFont="1" applyBorder="1" applyAlignment="1">
      <alignment/>
    </xf>
    <xf numFmtId="2" fontId="6" fillId="0" borderId="14" xfId="42" applyNumberFormat="1" applyFont="1" applyBorder="1" applyAlignment="1">
      <alignment/>
    </xf>
    <xf numFmtId="2" fontId="6" fillId="0" borderId="31" xfId="42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5" xfId="0" applyFont="1" applyFill="1" applyBorder="1" applyAlignment="1">
      <alignment vertical="top"/>
    </xf>
    <xf numFmtId="0" fontId="7" fillId="0" borderId="3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vertical="top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8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/>
    </xf>
    <xf numFmtId="2" fontId="7" fillId="0" borderId="21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PM\Divisional%20Admin-CIS-Members\Members%20Payments\Members%20Payments%202009-10\Claim%20Form%20Templates\Copy%20of%20Members%20Claim%20form%20inc%20SSI414%20updates%20Electronic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&amp; Guidance"/>
      <sheetName val="Maximum Rates"/>
      <sheetName val=" Declaration &amp; Summary "/>
      <sheetName val="Schedule 3 Claim Form"/>
      <sheetName val="Telephone Claim Form"/>
      <sheetName val="HEADER"/>
      <sheetName val="Sheet2"/>
    </sheetNames>
    <sheetDataSet>
      <sheetData sheetId="6">
        <row r="6">
          <cell r="A6">
            <v>39173</v>
          </cell>
          <cell r="D6" t="str">
            <v>A</v>
          </cell>
        </row>
        <row r="7">
          <cell r="A7">
            <v>39203</v>
          </cell>
          <cell r="D7" t="str">
            <v>B</v>
          </cell>
        </row>
        <row r="8">
          <cell r="A8">
            <v>39234</v>
          </cell>
          <cell r="D8" t="str">
            <v>C</v>
          </cell>
        </row>
        <row r="9">
          <cell r="A9">
            <v>39264</v>
          </cell>
          <cell r="D9" t="str">
            <v>E</v>
          </cell>
        </row>
        <row r="10">
          <cell r="A10">
            <v>39295</v>
          </cell>
          <cell r="D10" t="str">
            <v>F</v>
          </cell>
        </row>
        <row r="11">
          <cell r="A11">
            <v>39326</v>
          </cell>
          <cell r="D11" t="str">
            <v>G</v>
          </cell>
        </row>
        <row r="12">
          <cell r="A12">
            <v>39356</v>
          </cell>
          <cell r="D12" t="str">
            <v>H</v>
          </cell>
        </row>
        <row r="13">
          <cell r="A13">
            <v>39387</v>
          </cell>
          <cell r="D13" t="str">
            <v>I</v>
          </cell>
        </row>
        <row r="14">
          <cell r="A14">
            <v>39417</v>
          </cell>
          <cell r="D14" t="str">
            <v>J</v>
          </cell>
        </row>
        <row r="15">
          <cell r="A15">
            <v>39448</v>
          </cell>
          <cell r="D15" t="str">
            <v>K</v>
          </cell>
        </row>
        <row r="16">
          <cell r="A16">
            <v>39479</v>
          </cell>
          <cell r="D16" t="str">
            <v>L</v>
          </cell>
        </row>
        <row r="17">
          <cell r="A17">
            <v>39508</v>
          </cell>
          <cell r="D17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"/>
  <sheetViews>
    <sheetView tabSelected="1" zoomScalePageLayoutView="0" workbookViewId="0" topLeftCell="A5">
      <selection activeCell="A58" sqref="A58:IV58"/>
    </sheetView>
  </sheetViews>
  <sheetFormatPr defaultColWidth="9.140625" defaultRowHeight="12.75"/>
  <cols>
    <col min="1" max="1" width="25.00390625" style="0" customWidth="1"/>
    <col min="2" max="2" width="55.57421875" style="0" customWidth="1"/>
    <col min="3" max="3" width="17.57421875" style="0" bestFit="1" customWidth="1"/>
    <col min="4" max="4" width="12.00390625" style="0" customWidth="1"/>
    <col min="5" max="5" width="11.28125" style="5" customWidth="1"/>
    <col min="6" max="6" width="14.140625" style="0" customWidth="1"/>
    <col min="7" max="7" width="11.421875" style="0" bestFit="1" customWidth="1"/>
    <col min="8" max="8" width="14.28125" style="0" customWidth="1"/>
    <col min="9" max="9" width="11.140625" style="0" customWidth="1"/>
    <col min="10" max="10" width="14.421875" style="0" customWidth="1"/>
    <col min="11" max="11" width="11.421875" style="0" bestFit="1" customWidth="1"/>
    <col min="12" max="12" width="13.8515625" style="0" customWidth="1"/>
    <col min="13" max="13" width="13.140625" style="0" customWidth="1"/>
    <col min="14" max="14" width="14.00390625" style="0" customWidth="1"/>
    <col min="15" max="15" width="12.8515625" style="0" bestFit="1" customWidth="1"/>
    <col min="16" max="16" width="16.421875" style="0" customWidth="1"/>
    <col min="17" max="17" width="11.8515625" style="0" customWidth="1"/>
  </cols>
  <sheetData>
    <row r="2" spans="3:16" ht="12.75"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3:16" ht="12.75">
      <c r="C3" s="6"/>
      <c r="D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3:16" ht="12.75">
      <c r="C4" s="6"/>
      <c r="D4" s="6"/>
      <c r="E4" s="7"/>
      <c r="F4" s="8"/>
      <c r="G4" s="8"/>
      <c r="H4" s="8"/>
      <c r="I4" s="6"/>
      <c r="J4" s="6"/>
      <c r="K4" s="6"/>
      <c r="L4" s="6"/>
      <c r="M4" s="6"/>
      <c r="N4" s="6"/>
      <c r="O4" s="6"/>
      <c r="P4" s="6"/>
    </row>
    <row r="5" spans="3:16" ht="12.75">
      <c r="C5" s="6"/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1" customFormat="1" ht="12.75">
      <c r="A6"/>
      <c r="B6"/>
      <c r="C6" s="6"/>
      <c r="D6" s="6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</row>
    <row r="7" spans="1:17" ht="15.75">
      <c r="A7" s="95" t="s">
        <v>70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"/>
    </row>
    <row r="8" spans="1:17" ht="15.75">
      <c r="A8" s="95" t="s">
        <v>107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4"/>
    </row>
    <row r="9" spans="3:17" ht="12.75"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/>
    </row>
    <row r="10" spans="1:17" ht="12.75">
      <c r="A10" s="13"/>
      <c r="B10" s="13"/>
      <c r="C10" s="14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0"/>
    </row>
    <row r="11" spans="1:17" ht="15.75">
      <c r="A11" s="16"/>
      <c r="B11" s="16"/>
      <c r="C11" s="17"/>
      <c r="D11" s="96" t="s">
        <v>71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18"/>
      <c r="Q11" s="19"/>
    </row>
    <row r="12" spans="1:17" ht="63" customHeight="1">
      <c r="A12" s="20" t="s">
        <v>15</v>
      </c>
      <c r="B12" s="20" t="s">
        <v>72</v>
      </c>
      <c r="C12" s="21" t="s">
        <v>0</v>
      </c>
      <c r="D12" s="22" t="s">
        <v>73</v>
      </c>
      <c r="E12" s="93" t="s">
        <v>74</v>
      </c>
      <c r="F12" s="94"/>
      <c r="G12" s="93" t="s">
        <v>75</v>
      </c>
      <c r="H12" s="99"/>
      <c r="I12" s="99"/>
      <c r="J12" s="94"/>
      <c r="K12" s="93" t="s">
        <v>76</v>
      </c>
      <c r="L12" s="94"/>
      <c r="M12" s="93" t="s">
        <v>77</v>
      </c>
      <c r="N12" s="94"/>
      <c r="O12" s="26" t="s">
        <v>14</v>
      </c>
      <c r="P12" s="27" t="s">
        <v>78</v>
      </c>
      <c r="Q12" s="19"/>
    </row>
    <row r="13" spans="1:17" ht="15.75" customHeight="1">
      <c r="A13" s="28"/>
      <c r="B13" s="28"/>
      <c r="C13" s="29"/>
      <c r="D13" s="24"/>
      <c r="E13" s="30"/>
      <c r="F13" s="25"/>
      <c r="G13" s="93" t="s">
        <v>79</v>
      </c>
      <c r="H13" s="94"/>
      <c r="I13" s="93" t="s">
        <v>80</v>
      </c>
      <c r="J13" s="94"/>
      <c r="K13" s="23"/>
      <c r="L13" s="23"/>
      <c r="M13" s="23"/>
      <c r="N13" s="23"/>
      <c r="O13" s="26"/>
      <c r="P13" s="31"/>
      <c r="Q13" s="19"/>
    </row>
    <row r="14" spans="1:17" ht="26.25">
      <c r="A14" s="28"/>
      <c r="B14" s="28"/>
      <c r="C14" s="32"/>
      <c r="D14" s="33" t="s">
        <v>81</v>
      </c>
      <c r="E14" s="34" t="s">
        <v>81</v>
      </c>
      <c r="F14" s="35" t="s">
        <v>82</v>
      </c>
      <c r="G14" s="36" t="s">
        <v>81</v>
      </c>
      <c r="H14" s="35" t="s">
        <v>82</v>
      </c>
      <c r="I14" s="36" t="s">
        <v>81</v>
      </c>
      <c r="J14" s="35" t="s">
        <v>82</v>
      </c>
      <c r="K14" s="36" t="s">
        <v>81</v>
      </c>
      <c r="L14" s="35" t="s">
        <v>82</v>
      </c>
      <c r="M14" s="36" t="s">
        <v>81</v>
      </c>
      <c r="N14" s="37" t="s">
        <v>82</v>
      </c>
      <c r="O14" s="38"/>
      <c r="P14" s="39"/>
      <c r="Q14" s="19"/>
    </row>
    <row r="15" spans="1:17" ht="15.75">
      <c r="A15" s="28"/>
      <c r="B15" s="28"/>
      <c r="C15" s="40"/>
      <c r="D15" s="41" t="s">
        <v>1</v>
      </c>
      <c r="E15" s="34" t="s">
        <v>1</v>
      </c>
      <c r="F15" s="35" t="s">
        <v>83</v>
      </c>
      <c r="G15" s="36" t="s">
        <v>1</v>
      </c>
      <c r="H15" s="35" t="s">
        <v>83</v>
      </c>
      <c r="I15" s="36" t="s">
        <v>1</v>
      </c>
      <c r="J15" s="35" t="s">
        <v>83</v>
      </c>
      <c r="K15" s="36" t="s">
        <v>1</v>
      </c>
      <c r="L15" s="35" t="s">
        <v>83</v>
      </c>
      <c r="M15" s="36" t="s">
        <v>1</v>
      </c>
      <c r="N15" s="37" t="s">
        <v>83</v>
      </c>
      <c r="O15" s="38"/>
      <c r="P15" s="39"/>
      <c r="Q15" s="19"/>
    </row>
    <row r="16" spans="1:17" ht="15.75">
      <c r="A16" s="20"/>
      <c r="B16" s="20"/>
      <c r="C16" s="21" t="s">
        <v>13</v>
      </c>
      <c r="D16" s="21" t="s">
        <v>13</v>
      </c>
      <c r="E16" s="42" t="s">
        <v>13</v>
      </c>
      <c r="F16" s="43" t="s">
        <v>13</v>
      </c>
      <c r="G16" s="43" t="s">
        <v>13</v>
      </c>
      <c r="H16" s="21" t="s">
        <v>13</v>
      </c>
      <c r="I16" s="21" t="s">
        <v>13</v>
      </c>
      <c r="J16" s="43" t="s">
        <v>13</v>
      </c>
      <c r="K16" s="43" t="s">
        <v>13</v>
      </c>
      <c r="L16" s="21" t="s">
        <v>13</v>
      </c>
      <c r="M16" s="21" t="s">
        <v>13</v>
      </c>
      <c r="N16" s="21" t="s">
        <v>13</v>
      </c>
      <c r="O16" s="44" t="s">
        <v>13</v>
      </c>
      <c r="P16" s="27" t="s">
        <v>13</v>
      </c>
      <c r="Q16" s="19"/>
    </row>
    <row r="17" spans="1:17" ht="15">
      <c r="A17" s="75" t="s">
        <v>2</v>
      </c>
      <c r="B17" s="76" t="s">
        <v>84</v>
      </c>
      <c r="C17" s="47">
        <v>27908.04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7">
        <v>0</v>
      </c>
      <c r="N17" s="47">
        <v>0</v>
      </c>
      <c r="O17" s="48">
        <f aca="true" t="shared" si="0" ref="O17:O48">SUM(D17:N17)</f>
        <v>0</v>
      </c>
      <c r="P17" s="49">
        <f>SUM(C17+O17)</f>
        <v>27908.04</v>
      </c>
      <c r="Q17" s="19"/>
    </row>
    <row r="18" spans="1:17" ht="15">
      <c r="A18" s="75" t="s">
        <v>27</v>
      </c>
      <c r="B18" s="77" t="s">
        <v>1</v>
      </c>
      <c r="C18" s="47">
        <v>18603.96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7">
        <v>0</v>
      </c>
      <c r="N18" s="47">
        <v>126</v>
      </c>
      <c r="O18" s="48">
        <f t="shared" si="0"/>
        <v>126</v>
      </c>
      <c r="P18" s="49">
        <f aca="true" t="shared" si="1" ref="P18:P81">SUM(C18+O18)</f>
        <v>18729.96</v>
      </c>
      <c r="Q18" s="19"/>
    </row>
    <row r="19" spans="1:17" ht="15">
      <c r="A19" s="75" t="s">
        <v>17</v>
      </c>
      <c r="B19" s="77" t="s">
        <v>1</v>
      </c>
      <c r="C19" s="47">
        <v>18603.96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8">
        <v>0</v>
      </c>
      <c r="N19" s="50">
        <v>126.13</v>
      </c>
      <c r="O19" s="48">
        <f t="shared" si="0"/>
        <v>126.13</v>
      </c>
      <c r="P19" s="49">
        <f t="shared" si="1"/>
        <v>18730.09</v>
      </c>
      <c r="Q19" s="19"/>
    </row>
    <row r="20" spans="1:17" ht="15">
      <c r="A20" s="75" t="s">
        <v>28</v>
      </c>
      <c r="B20" s="78" t="s">
        <v>88</v>
      </c>
      <c r="C20" s="47">
        <v>18603.96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50">
        <v>126</v>
      </c>
      <c r="O20" s="48">
        <f t="shared" si="0"/>
        <v>126</v>
      </c>
      <c r="P20" s="49">
        <f t="shared" si="1"/>
        <v>18729.96</v>
      </c>
      <c r="Q20" s="19"/>
    </row>
    <row r="21" spans="1:17" ht="15">
      <c r="A21" s="75" t="s">
        <v>18</v>
      </c>
      <c r="B21" s="77" t="s">
        <v>1</v>
      </c>
      <c r="C21" s="47">
        <v>18603.96</v>
      </c>
      <c r="D21" s="46">
        <v>0</v>
      </c>
      <c r="E21" s="46">
        <v>0</v>
      </c>
      <c r="F21" s="46">
        <v>600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8">
        <v>0</v>
      </c>
      <c r="N21" s="50">
        <v>69.01</v>
      </c>
      <c r="O21" s="48">
        <f t="shared" si="0"/>
        <v>669.01</v>
      </c>
      <c r="P21" s="49">
        <f t="shared" si="1"/>
        <v>19272.969999999998</v>
      </c>
      <c r="Q21" s="19"/>
    </row>
    <row r="22" spans="1:17" ht="15">
      <c r="A22" s="75" t="s">
        <v>29</v>
      </c>
      <c r="B22" s="77" t="s">
        <v>1</v>
      </c>
      <c r="C22" s="47">
        <v>18603.96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7">
        <v>0</v>
      </c>
      <c r="N22" s="47">
        <v>126</v>
      </c>
      <c r="O22" s="48">
        <f t="shared" si="0"/>
        <v>126</v>
      </c>
      <c r="P22" s="49">
        <f t="shared" si="1"/>
        <v>18729.96</v>
      </c>
      <c r="Q22" s="19"/>
    </row>
    <row r="23" spans="1:17" ht="15">
      <c r="A23" s="75" t="s">
        <v>30</v>
      </c>
      <c r="B23" s="77" t="s">
        <v>1</v>
      </c>
      <c r="C23" s="47">
        <v>18603.96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>
        <v>0</v>
      </c>
      <c r="N23" s="47">
        <v>126</v>
      </c>
      <c r="O23" s="48">
        <f t="shared" si="0"/>
        <v>126</v>
      </c>
      <c r="P23" s="49">
        <f t="shared" si="1"/>
        <v>18729.96</v>
      </c>
      <c r="Q23" s="19"/>
    </row>
    <row r="24" spans="1:17" ht="15">
      <c r="A24" s="75" t="s">
        <v>31</v>
      </c>
      <c r="B24" s="77" t="s">
        <v>1</v>
      </c>
      <c r="C24" s="47">
        <v>18603.96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7">
        <v>0</v>
      </c>
      <c r="N24" s="47">
        <v>126</v>
      </c>
      <c r="O24" s="48">
        <f t="shared" si="0"/>
        <v>126</v>
      </c>
      <c r="P24" s="49">
        <f t="shared" si="1"/>
        <v>18729.96</v>
      </c>
      <c r="Q24" s="19"/>
    </row>
    <row r="25" spans="1:17" ht="15">
      <c r="A25" s="75" t="s">
        <v>3</v>
      </c>
      <c r="B25" s="77" t="s">
        <v>1</v>
      </c>
      <c r="C25" s="47">
        <v>22584.04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7">
        <v>0</v>
      </c>
      <c r="N25" s="47">
        <v>152.14</v>
      </c>
      <c r="O25" s="48">
        <f t="shared" si="0"/>
        <v>152.14</v>
      </c>
      <c r="P25" s="49">
        <f t="shared" si="1"/>
        <v>22736.18</v>
      </c>
      <c r="Q25" s="19"/>
    </row>
    <row r="26" spans="1:17" ht="15">
      <c r="A26" s="75" t="s">
        <v>32</v>
      </c>
      <c r="B26" s="78" t="s">
        <v>1</v>
      </c>
      <c r="C26" s="47">
        <v>18303.96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7">
        <v>0</v>
      </c>
      <c r="N26" s="47">
        <v>139.62</v>
      </c>
      <c r="O26" s="48">
        <f t="shared" si="0"/>
        <v>139.62</v>
      </c>
      <c r="P26" s="49">
        <f t="shared" si="1"/>
        <v>18443.579999999998</v>
      </c>
      <c r="Q26" s="19"/>
    </row>
    <row r="27" spans="1:17" ht="15">
      <c r="A27" s="75" t="s">
        <v>33</v>
      </c>
      <c r="B27" s="77" t="s">
        <v>1</v>
      </c>
      <c r="C27" s="47">
        <v>18603.96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v>0</v>
      </c>
      <c r="N27" s="47">
        <v>128.1</v>
      </c>
      <c r="O27" s="48">
        <f t="shared" si="0"/>
        <v>128.1</v>
      </c>
      <c r="P27" s="49">
        <f t="shared" si="1"/>
        <v>18732.059999999998</v>
      </c>
      <c r="Q27" s="19"/>
    </row>
    <row r="28" spans="1:17" s="90" customFormat="1" ht="15">
      <c r="A28" s="75" t="s">
        <v>34</v>
      </c>
      <c r="B28" s="78" t="s">
        <v>85</v>
      </c>
      <c r="C28" s="67">
        <v>34884.96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67">
        <v>0</v>
      </c>
      <c r="N28" s="67">
        <v>126</v>
      </c>
      <c r="O28" s="87">
        <f t="shared" si="0"/>
        <v>126</v>
      </c>
      <c r="P28" s="88">
        <f t="shared" si="1"/>
        <v>35010.96</v>
      </c>
      <c r="Q28" s="89"/>
    </row>
    <row r="29" spans="1:17" ht="15">
      <c r="A29" s="75" t="s">
        <v>35</v>
      </c>
      <c r="B29" s="77" t="s">
        <v>1</v>
      </c>
      <c r="C29" s="47">
        <v>18603.96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v>0</v>
      </c>
      <c r="N29" s="47">
        <v>126</v>
      </c>
      <c r="O29" s="48">
        <f t="shared" si="0"/>
        <v>126</v>
      </c>
      <c r="P29" s="49">
        <f t="shared" si="1"/>
        <v>18729.96</v>
      </c>
      <c r="Q29" s="19"/>
    </row>
    <row r="30" spans="1:17" ht="15">
      <c r="A30" s="75" t="s">
        <v>4</v>
      </c>
      <c r="B30" s="78" t="s">
        <v>86</v>
      </c>
      <c r="C30" s="47">
        <v>27908.04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7">
        <v>0</v>
      </c>
      <c r="N30" s="47">
        <v>126</v>
      </c>
      <c r="O30" s="48">
        <f t="shared" si="0"/>
        <v>126</v>
      </c>
      <c r="P30" s="49">
        <f t="shared" si="1"/>
        <v>28034.04</v>
      </c>
      <c r="Q30" s="19"/>
    </row>
    <row r="31" spans="1:17" ht="15">
      <c r="A31" s="75" t="s">
        <v>19</v>
      </c>
      <c r="B31" s="77" t="s">
        <v>1</v>
      </c>
      <c r="C31" s="47">
        <v>18603.96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7">
        <v>0</v>
      </c>
      <c r="N31" s="47">
        <v>126</v>
      </c>
      <c r="O31" s="48">
        <f t="shared" si="0"/>
        <v>126</v>
      </c>
      <c r="P31" s="49">
        <f t="shared" si="1"/>
        <v>18729.96</v>
      </c>
      <c r="Q31" s="19"/>
    </row>
    <row r="32" spans="1:17" ht="15">
      <c r="A32" s="75" t="s">
        <v>36</v>
      </c>
      <c r="B32" s="77" t="s">
        <v>109</v>
      </c>
      <c r="C32" s="47">
        <v>11214.05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7">
        <v>0</v>
      </c>
      <c r="N32" s="47">
        <v>94.65</v>
      </c>
      <c r="O32" s="48">
        <f t="shared" si="0"/>
        <v>94.65</v>
      </c>
      <c r="P32" s="49">
        <f t="shared" si="1"/>
        <v>11308.699999999999</v>
      </c>
      <c r="Q32" s="19"/>
    </row>
    <row r="33" spans="1:17" ht="15">
      <c r="A33" s="75" t="s">
        <v>5</v>
      </c>
      <c r="B33" s="79" t="s">
        <v>87</v>
      </c>
      <c r="C33" s="47">
        <v>41862</v>
      </c>
      <c r="D33" s="46">
        <v>0</v>
      </c>
      <c r="E33" s="46">
        <v>0</v>
      </c>
      <c r="F33" s="49">
        <v>350.9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7">
        <v>0</v>
      </c>
      <c r="N33" s="47">
        <v>126</v>
      </c>
      <c r="O33" s="48">
        <f t="shared" si="0"/>
        <v>476.9</v>
      </c>
      <c r="P33" s="49">
        <f t="shared" si="1"/>
        <v>42338.9</v>
      </c>
      <c r="Q33" s="19"/>
    </row>
    <row r="34" spans="1:17" ht="15">
      <c r="A34" s="75" t="s">
        <v>37</v>
      </c>
      <c r="B34" s="77" t="s">
        <v>1</v>
      </c>
      <c r="C34" s="47">
        <v>26257.31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7">
        <v>0</v>
      </c>
      <c r="N34" s="47">
        <v>133.5</v>
      </c>
      <c r="O34" s="48">
        <f t="shared" si="0"/>
        <v>133.5</v>
      </c>
      <c r="P34" s="49">
        <f t="shared" si="1"/>
        <v>26390.81</v>
      </c>
      <c r="Q34" s="19"/>
    </row>
    <row r="35" spans="1:17" ht="15">
      <c r="A35" s="75" t="s">
        <v>20</v>
      </c>
      <c r="B35" s="78" t="s">
        <v>89</v>
      </c>
      <c r="C35" s="47">
        <v>27908.04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7">
        <v>0</v>
      </c>
      <c r="N35" s="47">
        <v>126</v>
      </c>
      <c r="O35" s="48">
        <f t="shared" si="0"/>
        <v>126</v>
      </c>
      <c r="P35" s="49">
        <f t="shared" si="1"/>
        <v>28034.04</v>
      </c>
      <c r="Q35" s="19"/>
    </row>
    <row r="36" spans="1:17" ht="15">
      <c r="A36" s="75" t="s">
        <v>38</v>
      </c>
      <c r="B36" s="77" t="s">
        <v>1</v>
      </c>
      <c r="C36" s="47">
        <v>18603.96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7">
        <v>0</v>
      </c>
      <c r="N36" s="47">
        <v>126</v>
      </c>
      <c r="O36" s="48">
        <f t="shared" si="0"/>
        <v>126</v>
      </c>
      <c r="P36" s="49">
        <f t="shared" si="1"/>
        <v>18729.96</v>
      </c>
      <c r="Q36" s="19"/>
    </row>
    <row r="37" spans="1:17" ht="15">
      <c r="A37" s="75" t="s">
        <v>21</v>
      </c>
      <c r="B37" s="78" t="s">
        <v>90</v>
      </c>
      <c r="C37" s="47">
        <v>27908.04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7">
        <v>0</v>
      </c>
      <c r="N37" s="47">
        <v>206.27</v>
      </c>
      <c r="O37" s="48">
        <f t="shared" si="0"/>
        <v>206.27</v>
      </c>
      <c r="P37" s="49">
        <f t="shared" si="1"/>
        <v>28114.31</v>
      </c>
      <c r="Q37" s="19"/>
    </row>
    <row r="38" spans="1:17" ht="15">
      <c r="A38" s="75" t="s">
        <v>39</v>
      </c>
      <c r="B38" s="80" t="s">
        <v>1</v>
      </c>
      <c r="C38" s="47">
        <v>18603.96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7">
        <v>0</v>
      </c>
      <c r="N38" s="47">
        <v>126</v>
      </c>
      <c r="O38" s="48">
        <f t="shared" si="0"/>
        <v>126</v>
      </c>
      <c r="P38" s="49">
        <f t="shared" si="1"/>
        <v>18729.96</v>
      </c>
      <c r="Q38" s="19"/>
    </row>
    <row r="39" spans="1:17" ht="15">
      <c r="A39" s="75" t="s">
        <v>22</v>
      </c>
      <c r="B39" s="81" t="s">
        <v>91</v>
      </c>
      <c r="C39" s="47">
        <v>34884.96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7">
        <v>0</v>
      </c>
      <c r="N39" s="47">
        <v>126</v>
      </c>
      <c r="O39" s="48">
        <f t="shared" si="0"/>
        <v>126</v>
      </c>
      <c r="P39" s="49">
        <f t="shared" si="1"/>
        <v>35010.96</v>
      </c>
      <c r="Q39" s="19"/>
    </row>
    <row r="40" spans="1:17" ht="15">
      <c r="A40" s="75" t="s">
        <v>40</v>
      </c>
      <c r="B40" s="82" t="s">
        <v>92</v>
      </c>
      <c r="C40" s="47">
        <v>34884.96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7">
        <v>0</v>
      </c>
      <c r="N40" s="47">
        <v>126</v>
      </c>
      <c r="O40" s="48">
        <f t="shared" si="0"/>
        <v>126</v>
      </c>
      <c r="P40" s="49">
        <f t="shared" si="1"/>
        <v>35010.96</v>
      </c>
      <c r="Q40" s="19"/>
    </row>
    <row r="41" spans="1:17" ht="15">
      <c r="A41" s="75" t="s">
        <v>41</v>
      </c>
      <c r="B41" s="77" t="s">
        <v>1</v>
      </c>
      <c r="C41" s="47">
        <v>18603.96</v>
      </c>
      <c r="D41" s="46">
        <v>0</v>
      </c>
      <c r="E41" s="46">
        <v>13.7</v>
      </c>
      <c r="F41" s="51">
        <v>180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7">
        <v>0</v>
      </c>
      <c r="N41" s="47">
        <v>225</v>
      </c>
      <c r="O41" s="68">
        <f t="shared" si="0"/>
        <v>418.7</v>
      </c>
      <c r="P41" s="49">
        <f t="shared" si="1"/>
        <v>19022.66</v>
      </c>
      <c r="Q41" s="19"/>
    </row>
    <row r="42" spans="1:17" ht="15">
      <c r="A42" s="75" t="s">
        <v>42</v>
      </c>
      <c r="B42" s="77" t="s">
        <v>1</v>
      </c>
      <c r="C42" s="47">
        <v>18603.96</v>
      </c>
      <c r="D42" s="46">
        <v>0</v>
      </c>
      <c r="E42" s="46">
        <v>0</v>
      </c>
      <c r="F42" s="51">
        <v>241.59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7">
        <v>0</v>
      </c>
      <c r="N42" s="47">
        <v>143.43</v>
      </c>
      <c r="O42" s="48">
        <f t="shared" si="0"/>
        <v>385.02</v>
      </c>
      <c r="P42" s="49">
        <f t="shared" si="1"/>
        <v>18988.98</v>
      </c>
      <c r="Q42" s="19"/>
    </row>
    <row r="43" spans="1:17" ht="15">
      <c r="A43" s="75" t="s">
        <v>43</v>
      </c>
      <c r="B43" s="80" t="s">
        <v>1</v>
      </c>
      <c r="C43" s="47">
        <v>18603.96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7">
        <v>0</v>
      </c>
      <c r="N43" s="47">
        <v>126</v>
      </c>
      <c r="O43" s="48">
        <f t="shared" si="0"/>
        <v>126</v>
      </c>
      <c r="P43" s="49">
        <f t="shared" si="1"/>
        <v>18729.96</v>
      </c>
      <c r="Q43" s="19"/>
    </row>
    <row r="44" spans="1:17" ht="15">
      <c r="A44" s="75" t="s">
        <v>23</v>
      </c>
      <c r="B44" s="83" t="s">
        <v>93</v>
      </c>
      <c r="C44" s="47">
        <v>27908.04</v>
      </c>
      <c r="D44" s="46">
        <v>0</v>
      </c>
      <c r="E44" s="46">
        <v>0</v>
      </c>
      <c r="F44" s="49">
        <v>14.43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7">
        <v>0</v>
      </c>
      <c r="N44" s="47">
        <v>126</v>
      </c>
      <c r="O44" s="48">
        <f t="shared" si="0"/>
        <v>140.43</v>
      </c>
      <c r="P44" s="49">
        <f t="shared" si="1"/>
        <v>28048.47</v>
      </c>
      <c r="Q44" s="19"/>
    </row>
    <row r="45" spans="1:17" ht="15" customHeight="1">
      <c r="A45" s="75" t="s">
        <v>65</v>
      </c>
      <c r="B45" s="84" t="s">
        <v>94</v>
      </c>
      <c r="C45" s="47">
        <v>34884.96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7">
        <v>0</v>
      </c>
      <c r="N45" s="47">
        <v>0</v>
      </c>
      <c r="O45" s="48">
        <f t="shared" si="0"/>
        <v>0</v>
      </c>
      <c r="P45" s="49">
        <f t="shared" si="1"/>
        <v>34884.96</v>
      </c>
      <c r="Q45" s="19"/>
    </row>
    <row r="46" spans="1:17" ht="15" customHeight="1">
      <c r="A46" s="75" t="s">
        <v>44</v>
      </c>
      <c r="B46" s="77" t="s">
        <v>1</v>
      </c>
      <c r="C46" s="45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7">
        <v>0</v>
      </c>
      <c r="N46" s="47">
        <v>126</v>
      </c>
      <c r="O46" s="48">
        <f t="shared" si="0"/>
        <v>126</v>
      </c>
      <c r="P46" s="49">
        <f t="shared" si="1"/>
        <v>126</v>
      </c>
      <c r="Q46" s="19"/>
    </row>
    <row r="47" spans="1:17" ht="15">
      <c r="A47" s="75" t="s">
        <v>45</v>
      </c>
      <c r="B47" s="77" t="s">
        <v>1</v>
      </c>
      <c r="C47" s="45">
        <v>18603.96</v>
      </c>
      <c r="D47" s="46">
        <v>0</v>
      </c>
      <c r="E47" s="46">
        <v>0</v>
      </c>
      <c r="F47" s="49">
        <v>317.54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115.5</v>
      </c>
      <c r="O47" s="48">
        <f t="shared" si="0"/>
        <v>433.04</v>
      </c>
      <c r="P47" s="49">
        <f t="shared" si="1"/>
        <v>19037</v>
      </c>
      <c r="Q47" s="19"/>
    </row>
    <row r="48" spans="1:17" ht="15">
      <c r="A48" s="75" t="s">
        <v>46</v>
      </c>
      <c r="B48" s="77" t="s">
        <v>1</v>
      </c>
      <c r="C48" s="45">
        <v>18603.96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7">
        <v>0</v>
      </c>
      <c r="N48" s="47">
        <v>126</v>
      </c>
      <c r="O48" s="48">
        <f t="shared" si="0"/>
        <v>126</v>
      </c>
      <c r="P48" s="49">
        <f t="shared" si="1"/>
        <v>18729.96</v>
      </c>
      <c r="Q48" s="19"/>
    </row>
    <row r="49" spans="1:17" ht="15">
      <c r="A49" s="75" t="s">
        <v>47</v>
      </c>
      <c r="B49" s="77" t="s">
        <v>1</v>
      </c>
      <c r="C49" s="45">
        <v>18603.96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N49" s="47">
        <v>126</v>
      </c>
      <c r="O49" s="48">
        <f aca="true" t="shared" si="2" ref="O49:O80">SUM(D49:N49)</f>
        <v>126</v>
      </c>
      <c r="P49" s="49">
        <f t="shared" si="1"/>
        <v>18729.96</v>
      </c>
      <c r="Q49" s="19"/>
    </row>
    <row r="50" spans="1:17" ht="15">
      <c r="A50" s="75" t="s">
        <v>66</v>
      </c>
      <c r="B50" s="79" t="s">
        <v>95</v>
      </c>
      <c r="C50" s="45">
        <v>23256.96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7">
        <v>0</v>
      </c>
      <c r="N50" s="47">
        <v>0</v>
      </c>
      <c r="O50" s="48">
        <f t="shared" si="2"/>
        <v>0</v>
      </c>
      <c r="P50" s="49">
        <f t="shared" si="1"/>
        <v>23256.96</v>
      </c>
      <c r="Q50" s="19"/>
    </row>
    <row r="51" spans="1:17" ht="15">
      <c r="A51" s="75" t="s">
        <v>67</v>
      </c>
      <c r="B51" s="77" t="s">
        <v>1</v>
      </c>
      <c r="C51" s="45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7">
        <v>0</v>
      </c>
      <c r="N51" s="47">
        <v>96</v>
      </c>
      <c r="O51" s="48">
        <f t="shared" si="2"/>
        <v>96</v>
      </c>
      <c r="P51" s="49">
        <f t="shared" si="1"/>
        <v>96</v>
      </c>
      <c r="Q51" s="19"/>
    </row>
    <row r="52" spans="1:17" ht="15">
      <c r="A52" s="75" t="s">
        <v>48</v>
      </c>
      <c r="B52" s="77" t="s">
        <v>1</v>
      </c>
      <c r="C52" s="45">
        <v>18603.96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7">
        <v>0</v>
      </c>
      <c r="N52" s="47">
        <v>126</v>
      </c>
      <c r="O52" s="48">
        <f t="shared" si="2"/>
        <v>126</v>
      </c>
      <c r="P52" s="49">
        <f t="shared" si="1"/>
        <v>18729.96</v>
      </c>
      <c r="Q52" s="19"/>
    </row>
    <row r="53" spans="1:17" ht="15">
      <c r="A53" s="75" t="s">
        <v>49</v>
      </c>
      <c r="B53" s="77" t="s">
        <v>1</v>
      </c>
      <c r="C53" s="45">
        <v>18603.96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7">
        <v>0</v>
      </c>
      <c r="N53" s="47">
        <v>126</v>
      </c>
      <c r="O53" s="48">
        <f t="shared" si="2"/>
        <v>126</v>
      </c>
      <c r="P53" s="49">
        <f t="shared" si="1"/>
        <v>18729.96</v>
      </c>
      <c r="Q53" s="19"/>
    </row>
    <row r="54" spans="1:17" ht="15">
      <c r="A54" s="78" t="s">
        <v>50</v>
      </c>
      <c r="B54" s="78" t="s">
        <v>96</v>
      </c>
      <c r="C54" s="45">
        <v>34884.96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7">
        <v>0</v>
      </c>
      <c r="N54" s="47">
        <v>126</v>
      </c>
      <c r="O54" s="48">
        <f t="shared" si="2"/>
        <v>126</v>
      </c>
      <c r="P54" s="49">
        <f t="shared" si="1"/>
        <v>35010.96</v>
      </c>
      <c r="Q54" s="19"/>
    </row>
    <row r="55" spans="1:17" ht="15">
      <c r="A55" s="78" t="s">
        <v>24</v>
      </c>
      <c r="B55" s="77" t="s">
        <v>1</v>
      </c>
      <c r="C55" s="45">
        <v>20774.92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7">
        <v>0</v>
      </c>
      <c r="N55" s="47">
        <v>59.89</v>
      </c>
      <c r="O55" s="48">
        <f t="shared" si="2"/>
        <v>59.89</v>
      </c>
      <c r="P55" s="49">
        <f t="shared" si="1"/>
        <v>20834.809999999998</v>
      </c>
      <c r="Q55" s="19"/>
    </row>
    <row r="56" spans="1:17" ht="15">
      <c r="A56" s="78" t="s">
        <v>51</v>
      </c>
      <c r="B56" s="77" t="s">
        <v>1</v>
      </c>
      <c r="C56" s="45">
        <v>18603.96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126</v>
      </c>
      <c r="O56" s="48">
        <f t="shared" si="2"/>
        <v>126</v>
      </c>
      <c r="P56" s="49">
        <f t="shared" si="1"/>
        <v>18729.96</v>
      </c>
      <c r="Q56" s="19"/>
    </row>
    <row r="57" spans="1:17" ht="15">
      <c r="A57" s="78" t="s">
        <v>52</v>
      </c>
      <c r="B57" s="78" t="s">
        <v>97</v>
      </c>
      <c r="C57" s="45">
        <v>27908.04</v>
      </c>
      <c r="D57" s="46">
        <v>0</v>
      </c>
      <c r="E57" s="46">
        <v>0</v>
      </c>
      <c r="F57" s="49">
        <v>21.89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7">
        <v>0</v>
      </c>
      <c r="N57" s="47">
        <v>144.74</v>
      </c>
      <c r="O57" s="48">
        <f t="shared" si="2"/>
        <v>166.63</v>
      </c>
      <c r="P57" s="49">
        <f t="shared" si="1"/>
        <v>28074.670000000002</v>
      </c>
      <c r="Q57" s="52"/>
    </row>
    <row r="58" spans="1:17" ht="15">
      <c r="A58" s="78" t="s">
        <v>25</v>
      </c>
      <c r="B58" s="77" t="s">
        <v>98</v>
      </c>
      <c r="C58" s="45">
        <v>55817.04</v>
      </c>
      <c r="D58" s="46">
        <v>0</v>
      </c>
      <c r="E58" s="66">
        <v>58.4</v>
      </c>
      <c r="F58" s="49">
        <v>738.25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7">
        <v>0</v>
      </c>
      <c r="N58" s="47">
        <v>136</v>
      </c>
      <c r="O58" s="48">
        <f t="shared" si="2"/>
        <v>932.65</v>
      </c>
      <c r="P58" s="49">
        <f t="shared" si="1"/>
        <v>56749.69</v>
      </c>
      <c r="Q58" s="52"/>
    </row>
    <row r="59" spans="1:17" ht="15">
      <c r="A59" s="78" t="s">
        <v>53</v>
      </c>
      <c r="B59" s="79" t="s">
        <v>84</v>
      </c>
      <c r="C59" s="45">
        <v>21757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>
        <v>0</v>
      </c>
      <c r="N59" s="47">
        <v>136</v>
      </c>
      <c r="O59" s="48">
        <f t="shared" si="2"/>
        <v>136</v>
      </c>
      <c r="P59" s="49">
        <f t="shared" si="1"/>
        <v>21893</v>
      </c>
      <c r="Q59" s="19"/>
    </row>
    <row r="60" spans="1:17" ht="15">
      <c r="A60" s="78" t="s">
        <v>54</v>
      </c>
      <c r="B60" s="77" t="s">
        <v>1</v>
      </c>
      <c r="C60" s="45">
        <v>18603.96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7">
        <v>0</v>
      </c>
      <c r="N60" s="47">
        <v>126</v>
      </c>
      <c r="O60" s="48">
        <f t="shared" si="2"/>
        <v>126</v>
      </c>
      <c r="P60" s="49">
        <f t="shared" si="1"/>
        <v>18729.96</v>
      </c>
      <c r="Q60" s="19"/>
    </row>
    <row r="61" spans="1:17" ht="15">
      <c r="A61" s="78" t="s">
        <v>6</v>
      </c>
      <c r="B61" s="78" t="s">
        <v>99</v>
      </c>
      <c r="C61" s="45">
        <v>27908.04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7">
        <v>0</v>
      </c>
      <c r="N61" s="47">
        <v>126</v>
      </c>
      <c r="O61" s="48">
        <f t="shared" si="2"/>
        <v>126</v>
      </c>
      <c r="P61" s="49">
        <f t="shared" si="1"/>
        <v>28034.04</v>
      </c>
      <c r="Q61" s="19"/>
    </row>
    <row r="62" spans="1:17" ht="15">
      <c r="A62" s="78" t="s">
        <v>68</v>
      </c>
      <c r="B62" s="77" t="s">
        <v>108</v>
      </c>
      <c r="C62" s="45">
        <v>34884.96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115.5</v>
      </c>
      <c r="O62" s="48">
        <f t="shared" si="2"/>
        <v>115.5</v>
      </c>
      <c r="P62" s="49">
        <f t="shared" si="1"/>
        <v>35000.46</v>
      </c>
      <c r="Q62" s="19"/>
    </row>
    <row r="63" spans="1:17" ht="15">
      <c r="A63" s="78" t="s">
        <v>64</v>
      </c>
      <c r="B63" s="77" t="s">
        <v>1</v>
      </c>
      <c r="C63" s="45">
        <v>18603.96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7">
        <v>0</v>
      </c>
      <c r="N63" s="47">
        <v>234.29</v>
      </c>
      <c r="O63" s="48">
        <f t="shared" si="2"/>
        <v>234.29</v>
      </c>
      <c r="P63" s="49">
        <f t="shared" si="1"/>
        <v>18838.25</v>
      </c>
      <c r="Q63" s="19"/>
    </row>
    <row r="64" spans="1:17" ht="15">
      <c r="A64" s="78" t="s">
        <v>55</v>
      </c>
      <c r="B64" s="77" t="s">
        <v>1</v>
      </c>
      <c r="C64" s="45">
        <v>18603.96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7">
        <v>0</v>
      </c>
      <c r="N64" s="47">
        <v>126</v>
      </c>
      <c r="O64" s="48">
        <f t="shared" si="2"/>
        <v>126</v>
      </c>
      <c r="P64" s="49">
        <f t="shared" si="1"/>
        <v>18729.96</v>
      </c>
      <c r="Q64" s="19"/>
    </row>
    <row r="65" spans="1:17" ht="15">
      <c r="A65" s="78" t="s">
        <v>7</v>
      </c>
      <c r="B65" s="78" t="s">
        <v>100</v>
      </c>
      <c r="C65" s="45">
        <v>34884.96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7">
        <v>0</v>
      </c>
      <c r="N65" s="47">
        <v>126.1</v>
      </c>
      <c r="O65" s="48">
        <f t="shared" si="2"/>
        <v>126.1</v>
      </c>
      <c r="P65" s="49">
        <f t="shared" si="1"/>
        <v>35011.06</v>
      </c>
      <c r="Q65" s="19"/>
    </row>
    <row r="66" spans="1:17" ht="15">
      <c r="A66" s="78" t="s">
        <v>56</v>
      </c>
      <c r="B66" s="77" t="s">
        <v>1</v>
      </c>
      <c r="C66" s="45">
        <v>18603.96</v>
      </c>
      <c r="D66" s="46">
        <v>0</v>
      </c>
      <c r="E66" s="46">
        <v>0</v>
      </c>
      <c r="F66" s="49">
        <v>66.71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7">
        <v>0</v>
      </c>
      <c r="N66" s="47">
        <v>126.14</v>
      </c>
      <c r="O66" s="48">
        <f t="shared" si="2"/>
        <v>192.85</v>
      </c>
      <c r="P66" s="49">
        <f t="shared" si="1"/>
        <v>18796.809999999998</v>
      </c>
      <c r="Q66" s="19"/>
    </row>
    <row r="67" spans="1:17" ht="15">
      <c r="A67" s="78" t="s">
        <v>16</v>
      </c>
      <c r="B67" s="77" t="s">
        <v>1</v>
      </c>
      <c r="C67" s="45">
        <v>22402.86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7">
        <v>0</v>
      </c>
      <c r="N67" s="47">
        <v>134.32</v>
      </c>
      <c r="O67" s="48">
        <f t="shared" si="2"/>
        <v>134.32</v>
      </c>
      <c r="P67" s="49">
        <f t="shared" si="1"/>
        <v>22537.18</v>
      </c>
      <c r="Q67" s="19"/>
    </row>
    <row r="68" spans="1:17" ht="15">
      <c r="A68" s="78" t="s">
        <v>57</v>
      </c>
      <c r="B68" s="77" t="s">
        <v>1</v>
      </c>
      <c r="C68" s="45">
        <v>17909.7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7">
        <v>0</v>
      </c>
      <c r="N68" s="47">
        <v>0</v>
      </c>
      <c r="O68" s="48">
        <f t="shared" si="2"/>
        <v>0</v>
      </c>
      <c r="P68" s="49">
        <f t="shared" si="1"/>
        <v>17909.7</v>
      </c>
      <c r="Q68" s="19"/>
    </row>
    <row r="69" spans="1:17" ht="15">
      <c r="A69" s="78" t="s">
        <v>8</v>
      </c>
      <c r="B69" s="77" t="s">
        <v>1</v>
      </c>
      <c r="C69" s="45">
        <v>18603.96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7">
        <v>0</v>
      </c>
      <c r="N69" s="47">
        <v>0</v>
      </c>
      <c r="O69" s="48">
        <f t="shared" si="2"/>
        <v>0</v>
      </c>
      <c r="P69" s="49">
        <f t="shared" si="1"/>
        <v>18603.96</v>
      </c>
      <c r="Q69" s="19"/>
    </row>
    <row r="70" spans="1:17" ht="15">
      <c r="A70" s="78" t="s">
        <v>26</v>
      </c>
      <c r="B70" s="79" t="s">
        <v>101</v>
      </c>
      <c r="C70" s="45">
        <v>41862</v>
      </c>
      <c r="D70" s="46">
        <v>0</v>
      </c>
      <c r="E70" s="46">
        <v>0</v>
      </c>
      <c r="F70" s="67">
        <v>81.6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7">
        <v>0</v>
      </c>
      <c r="N70" s="47">
        <v>131</v>
      </c>
      <c r="O70" s="48">
        <f t="shared" si="2"/>
        <v>212.6</v>
      </c>
      <c r="P70" s="49">
        <f t="shared" si="1"/>
        <v>42074.6</v>
      </c>
      <c r="Q70" s="19"/>
    </row>
    <row r="71" spans="1:17" ht="15">
      <c r="A71" s="78" t="s">
        <v>58</v>
      </c>
      <c r="B71" s="77" t="s">
        <v>1</v>
      </c>
      <c r="C71" s="45">
        <v>18603.96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7">
        <v>0</v>
      </c>
      <c r="N71" s="47">
        <v>126</v>
      </c>
      <c r="O71" s="48">
        <f t="shared" si="2"/>
        <v>126</v>
      </c>
      <c r="P71" s="49">
        <f t="shared" si="1"/>
        <v>18729.96</v>
      </c>
      <c r="Q71" s="19"/>
    </row>
    <row r="72" spans="1:17" ht="15">
      <c r="A72" s="78" t="s">
        <v>9</v>
      </c>
      <c r="B72" s="77" t="s">
        <v>1</v>
      </c>
      <c r="C72" s="53">
        <v>18603.96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7">
        <v>0</v>
      </c>
      <c r="N72" s="47">
        <v>126</v>
      </c>
      <c r="O72" s="48">
        <f t="shared" si="2"/>
        <v>126</v>
      </c>
      <c r="P72" s="49">
        <f t="shared" si="1"/>
        <v>18729.96</v>
      </c>
      <c r="Q72" s="19"/>
    </row>
    <row r="73" spans="1:17" ht="15">
      <c r="A73" s="78" t="s">
        <v>59</v>
      </c>
      <c r="B73" s="77" t="s">
        <v>1</v>
      </c>
      <c r="C73" s="54">
        <v>18603.96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7">
        <v>0</v>
      </c>
      <c r="N73" s="47">
        <v>126</v>
      </c>
      <c r="O73" s="48">
        <f t="shared" si="2"/>
        <v>126</v>
      </c>
      <c r="P73" s="49">
        <f t="shared" si="1"/>
        <v>18729.96</v>
      </c>
      <c r="Q73" s="19"/>
    </row>
    <row r="74" spans="1:17" ht="15">
      <c r="A74" s="78" t="s">
        <v>60</v>
      </c>
      <c r="B74" s="77" t="s">
        <v>1</v>
      </c>
      <c r="C74" s="54">
        <v>18603.96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126</v>
      </c>
      <c r="O74" s="48">
        <f t="shared" si="2"/>
        <v>126</v>
      </c>
      <c r="P74" s="49">
        <f t="shared" si="1"/>
        <v>18729.96</v>
      </c>
      <c r="Q74" s="19"/>
    </row>
    <row r="75" spans="1:17" ht="15">
      <c r="A75" s="78" t="s">
        <v>61</v>
      </c>
      <c r="B75" s="78" t="s">
        <v>102</v>
      </c>
      <c r="C75" s="54">
        <v>27908.04</v>
      </c>
      <c r="D75" s="46">
        <v>0</v>
      </c>
      <c r="E75" s="46">
        <v>0</v>
      </c>
      <c r="F75" s="49">
        <v>600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7">
        <v>0</v>
      </c>
      <c r="N75" s="47">
        <v>126</v>
      </c>
      <c r="O75" s="48">
        <f t="shared" si="2"/>
        <v>726</v>
      </c>
      <c r="P75" s="49">
        <f t="shared" si="1"/>
        <v>28634.04</v>
      </c>
      <c r="Q75" s="19"/>
    </row>
    <row r="76" spans="1:17" ht="15">
      <c r="A76" s="78" t="s">
        <v>62</v>
      </c>
      <c r="B76" s="77" t="s">
        <v>1</v>
      </c>
      <c r="C76" s="54">
        <v>18603.96</v>
      </c>
      <c r="D76" s="46">
        <v>0</v>
      </c>
      <c r="E76" s="46">
        <v>0</v>
      </c>
      <c r="F76" s="49">
        <v>603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7">
        <v>0</v>
      </c>
      <c r="N76" s="47">
        <v>126.21</v>
      </c>
      <c r="O76" s="48">
        <f t="shared" si="2"/>
        <v>729.21</v>
      </c>
      <c r="P76" s="49">
        <f t="shared" si="1"/>
        <v>19333.17</v>
      </c>
      <c r="Q76" s="19"/>
    </row>
    <row r="77" spans="1:17" ht="15">
      <c r="A77" s="78" t="s">
        <v>10</v>
      </c>
      <c r="B77" s="85" t="s">
        <v>84</v>
      </c>
      <c r="C77" s="54">
        <v>27908.04</v>
      </c>
      <c r="D77" s="46">
        <v>0</v>
      </c>
      <c r="E77" s="46">
        <v>0</v>
      </c>
      <c r="F77" s="49">
        <v>600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7">
        <v>0</v>
      </c>
      <c r="N77" s="47">
        <v>115.5</v>
      </c>
      <c r="O77" s="48">
        <f t="shared" si="2"/>
        <v>715.5</v>
      </c>
      <c r="P77" s="49">
        <f t="shared" si="1"/>
        <v>28623.54</v>
      </c>
      <c r="Q77" s="19"/>
    </row>
    <row r="78" spans="1:17" ht="15">
      <c r="A78" s="78" t="s">
        <v>11</v>
      </c>
      <c r="B78" s="81" t="s">
        <v>103</v>
      </c>
      <c r="C78" s="54">
        <v>34884.96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7">
        <v>0</v>
      </c>
      <c r="N78" s="47">
        <v>126</v>
      </c>
      <c r="O78" s="48">
        <f t="shared" si="2"/>
        <v>126</v>
      </c>
      <c r="P78" s="49">
        <f t="shared" si="1"/>
        <v>35010.96</v>
      </c>
      <c r="Q78" s="19"/>
    </row>
    <row r="79" spans="1:17" ht="15">
      <c r="A79" s="78" t="s">
        <v>12</v>
      </c>
      <c r="B79" s="81" t="s">
        <v>104</v>
      </c>
      <c r="C79" s="54">
        <v>34884.96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7">
        <v>0</v>
      </c>
      <c r="N79" s="47">
        <v>166.92</v>
      </c>
      <c r="O79" s="48">
        <f t="shared" si="2"/>
        <v>166.92</v>
      </c>
      <c r="P79" s="49">
        <f t="shared" si="1"/>
        <v>35051.88</v>
      </c>
      <c r="Q79" s="19"/>
    </row>
    <row r="80" spans="1:17" ht="15">
      <c r="A80" s="78" t="s">
        <v>69</v>
      </c>
      <c r="B80" s="78" t="s">
        <v>1</v>
      </c>
      <c r="C80" s="54">
        <v>18603.96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7">
        <v>0</v>
      </c>
      <c r="N80" s="47">
        <v>126</v>
      </c>
      <c r="O80" s="48">
        <f t="shared" si="2"/>
        <v>126</v>
      </c>
      <c r="P80" s="49">
        <f t="shared" si="1"/>
        <v>18729.96</v>
      </c>
      <c r="Q80" s="19"/>
    </row>
    <row r="81" spans="1:17" ht="15.75" thickBot="1">
      <c r="A81" s="91" t="s">
        <v>63</v>
      </c>
      <c r="B81" s="92" t="s">
        <v>1</v>
      </c>
      <c r="C81" s="54">
        <v>18603.96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55">
        <v>0</v>
      </c>
      <c r="J81" s="46">
        <v>0</v>
      </c>
      <c r="K81" s="46">
        <v>0</v>
      </c>
      <c r="L81" s="46">
        <v>0</v>
      </c>
      <c r="M81" s="47">
        <v>0</v>
      </c>
      <c r="N81" s="47">
        <v>126.06</v>
      </c>
      <c r="O81" s="48">
        <f>SUM(D81:N81)</f>
        <v>126.06</v>
      </c>
      <c r="P81" s="49">
        <f t="shared" si="1"/>
        <v>18730.02</v>
      </c>
      <c r="Q81" s="19"/>
    </row>
    <row r="82" spans="1:16" ht="16.5" thickTop="1">
      <c r="A82" s="56" t="s">
        <v>105</v>
      </c>
      <c r="B82" s="57"/>
      <c r="C82" s="65">
        <f aca="true" t="shared" si="3" ref="C82:P82">SUM(C17:C81)</f>
        <v>1503069.5199999993</v>
      </c>
      <c r="D82" s="58">
        <f t="shared" si="3"/>
        <v>0</v>
      </c>
      <c r="E82" s="59">
        <f t="shared" si="3"/>
        <v>72.1</v>
      </c>
      <c r="F82" s="65">
        <f t="shared" si="3"/>
        <v>4415.91</v>
      </c>
      <c r="G82" s="72">
        <f t="shared" si="3"/>
        <v>0</v>
      </c>
      <c r="H82" s="72">
        <f t="shared" si="3"/>
        <v>0</v>
      </c>
      <c r="I82" s="73">
        <f t="shared" si="3"/>
        <v>0</v>
      </c>
      <c r="J82" s="72">
        <f t="shared" si="3"/>
        <v>0</v>
      </c>
      <c r="K82" s="72">
        <f t="shared" si="3"/>
        <v>0</v>
      </c>
      <c r="L82" s="74">
        <f t="shared" si="3"/>
        <v>0</v>
      </c>
      <c r="M82" s="74">
        <f t="shared" si="3"/>
        <v>0</v>
      </c>
      <c r="N82" s="69">
        <f t="shared" si="3"/>
        <v>7792.020000000001</v>
      </c>
      <c r="O82" s="70">
        <f t="shared" si="3"/>
        <v>12280.029999999999</v>
      </c>
      <c r="P82" s="71">
        <f t="shared" si="3"/>
        <v>1515349.5499999993</v>
      </c>
    </row>
    <row r="83" spans="9:11" ht="12.75">
      <c r="I83" s="5"/>
      <c r="K83" s="5"/>
    </row>
    <row r="84" ht="15">
      <c r="A84" s="60" t="s">
        <v>106</v>
      </c>
    </row>
    <row r="85" spans="1:2" ht="12.75">
      <c r="A85" s="61"/>
      <c r="B85" s="62"/>
    </row>
    <row r="86" spans="1:2" ht="12.75">
      <c r="A86" s="63"/>
      <c r="B86" s="62"/>
    </row>
    <row r="87" spans="1:11" ht="15">
      <c r="A87" s="60"/>
      <c r="I87" s="5"/>
      <c r="K87" s="5"/>
    </row>
    <row r="92" ht="12.75">
      <c r="E92" s="64"/>
    </row>
    <row r="153" spans="1:2" ht="12.75">
      <c r="A153" s="2"/>
      <c r="B153" s="2"/>
    </row>
    <row r="154" spans="1:2" ht="12.75">
      <c r="A154" s="3"/>
      <c r="B154" s="3"/>
    </row>
  </sheetData>
  <sheetProtection password="C4AE" sheet="1" selectLockedCells="1" selectUnlockedCells="1"/>
  <mergeCells count="9">
    <mergeCell ref="G13:H13"/>
    <mergeCell ref="I13:J13"/>
    <mergeCell ref="A7:P7"/>
    <mergeCell ref="A8:P8"/>
    <mergeCell ref="D11:O11"/>
    <mergeCell ref="E12:F12"/>
    <mergeCell ref="G12:J12"/>
    <mergeCell ref="K12:L12"/>
    <mergeCell ref="M12:N1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scale="45" r:id="rId1"/>
  <ignoredErrors>
    <ignoredError sqref="O17:O41 O42:O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Edinburgh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Moir</dc:creator>
  <cp:keywords/>
  <dc:description/>
  <cp:lastModifiedBy>Susan Hay</cp:lastModifiedBy>
  <cp:lastPrinted>2022-10-26T08:25:30Z</cp:lastPrinted>
  <dcterms:created xsi:type="dcterms:W3CDTF">2009-06-17T08:32:13Z</dcterms:created>
  <dcterms:modified xsi:type="dcterms:W3CDTF">2022-10-26T14:35:23Z</dcterms:modified>
  <cp:category/>
  <cp:version/>
  <cp:contentType/>
  <cp:contentStatus/>
</cp:coreProperties>
</file>