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\Payments\Payroll_Services\Payroll Operations\Core Payroll Team\Councillors\QUARTERLY REPORTING AND REGISTER\Quarter Reg 2223 - Register 2223\"/>
    </mc:Choice>
  </mc:AlternateContent>
  <xr:revisionPtr revIDLastSave="0" documentId="13_ncr:1_{911F3C4A-6CD1-4BDB-8C2B-2DF0E1D03194}" xr6:coauthVersionLast="47" xr6:coauthVersionMax="47" xr10:uidLastSave="{00000000-0000-0000-0000-000000000000}"/>
  <bookViews>
    <workbookView xWindow="28680" yWindow="-120" windowWidth="29040" windowHeight="15840" activeTab="95" xr2:uid="{00000000-000D-0000-FFFF-FFFF00000000}"/>
  </bookViews>
  <sheets>
    <sheet name="Aldridge R" sheetId="2" r:id="rId1"/>
    <sheet name="Arthur S" sheetId="81" r:id="rId2"/>
    <sheet name="Aston D" sheetId="158" r:id="rId3"/>
    <sheet name="Bandel J" sheetId="121" r:id="rId4"/>
    <sheet name="Barrie G" sheetId="7" r:id="rId5"/>
    <sheet name="Beal A" sheetId="130" r:id="rId6"/>
    <sheet name="Bennett F" sheetId="157" r:id="rId7"/>
    <sheet name="Biagi M" sheetId="131" r:id="rId8"/>
    <sheet name="Bird E" sheetId="93" r:id="rId9"/>
    <sheet name="Booth C" sheetId="10" r:id="rId10"/>
    <sheet name="Bridgman C" sheetId="94" r:id="rId11"/>
    <sheet name="Brown M" sheetId="68" r:id="rId12"/>
    <sheet name="Bruce G" sheetId="66" r:id="rId13"/>
    <sheet name="Burgess S" sheetId="11" r:id="rId14"/>
    <sheet name="Caldwell J" sheetId="132" r:id="rId15"/>
    <sheet name="Cameron L" sheetId="82" r:id="rId16"/>
    <sheet name="Campbell J" sheetId="70" r:id="rId17"/>
    <sheet name="Campbell K" sheetId="96" r:id="rId18"/>
    <sheet name="Campbell M" sheetId="89" r:id="rId19"/>
    <sheet name="Child M" sheetId="3" r:id="rId20"/>
    <sheet name="Cook N" sheetId="21" r:id="rId21"/>
    <sheet name="Cowdy C" sheetId="19" r:id="rId22"/>
    <sheet name="Dalgleish J" sheetId="133" r:id="rId23"/>
    <sheet name="Davidson E" sheetId="134" r:id="rId24"/>
    <sheet name="Day C" sheetId="18" r:id="rId25"/>
    <sheet name="Dickie A" sheetId="97" r:id="rId26"/>
    <sheet name="Dijkstra-Downie S" sheetId="136" r:id="rId27"/>
    <sheet name="Dixon D" sheetId="17" r:id="rId28"/>
    <sheet name="Dobbin S" sheetId="137" r:id="rId29"/>
    <sheet name="Doggart P" sheetId="71" r:id="rId30"/>
    <sheet name="Doran K" sheetId="104" r:id="rId31"/>
    <sheet name="Douglas S" sheetId="72" r:id="rId32"/>
    <sheet name="Faccenda K" sheetId="139" r:id="rId33"/>
    <sheet name="Flannery P" sheetId="138" r:id="rId34"/>
    <sheet name="Fullerton C" sheetId="24" r:id="rId35"/>
    <sheet name="Gardiner N" sheetId="102" r:id="rId36"/>
    <sheet name="Glasgow A" sheetId="140" r:id="rId37"/>
    <sheet name="Gloyer G" sheetId="84" r:id="rId38"/>
    <sheet name="Gordon G" sheetId="98" r:id="rId39"/>
    <sheet name="Graczyk A" sheetId="73" r:id="rId40"/>
    <sheet name="Graham M" sheetId="141" r:id="rId41"/>
    <sheet name="Griffiths J" sheetId="35" r:id="rId42"/>
    <sheet name="Heap D" sheetId="142" r:id="rId43"/>
    <sheet name="Henderson R" sheetId="28" r:id="rId44"/>
    <sheet name="Sheet30" sheetId="31" state="hidden" r:id="rId45"/>
    <sheet name="Howie D" sheetId="99" r:id="rId46"/>
    <sheet name="Hutchison G" sheetId="69" r:id="rId47"/>
    <sheet name="Hyslop E" sheetId="144" r:id="rId48"/>
    <sheet name="Jenkinson S" sheetId="143" r:id="rId49"/>
    <sheet name="Johnston A" sheetId="103" r:id="rId50"/>
    <sheet name="Jones T" sheetId="145" r:id="rId51"/>
    <sheet name="Key D" sheetId="36" r:id="rId52"/>
    <sheet name="Kumar S" sheetId="146" r:id="rId53"/>
    <sheet name="Laidlaw C" sheetId="76" r:id="rId54"/>
    <sheet name="Lang K" sheetId="85" r:id="rId55"/>
    <sheet name="Macinnes L" sheetId="100" r:id="rId56"/>
    <sheet name="Main M" sheetId="39" r:id="rId57"/>
    <sheet name="Mattos Coelho M" sheetId="147" r:id="rId58"/>
    <sheet name="McFarlane F" sheetId="149" r:id="rId59"/>
    <sheet name="McKenzie R" sheetId="148" r:id="rId60"/>
    <sheet name="McLellan J" sheetId="77" r:id="rId61"/>
    <sheet name="McNeese - Mechan A" sheetId="101" r:id="rId62"/>
    <sheet name="McVey A" sheetId="41" r:id="rId63"/>
    <sheet name="Meagher J" sheetId="150" r:id="rId64"/>
    <sheet name="Miller C" sheetId="90" r:id="rId65"/>
    <sheet name="Mitchell M" sheetId="78" r:id="rId66"/>
    <sheet name="Mowat J" sheetId="43" r:id="rId67"/>
    <sheet name="Mumford A" sheetId="151" r:id="rId68"/>
    <sheet name="Munn R" sheetId="105" r:id="rId69"/>
    <sheet name="Munro G" sheetId="44" r:id="rId70"/>
    <sheet name="Munro M" sheetId="152" r:id="rId71"/>
    <sheet name="Nicolson V" sheetId="153" r:id="rId72"/>
    <sheet name="O'Neill K" sheetId="154" r:id="rId73"/>
    <sheet name="Olser H" sheetId="86" r:id="rId74"/>
    <sheet name="Parker B" sheetId="155" r:id="rId75"/>
    <sheet name="Perry I" sheetId="47" r:id="rId76"/>
    <sheet name="Pogson T" sheetId="156" r:id="rId77"/>
    <sheet name="Rae S" sheetId="91" r:id="rId78"/>
    <sheet name="Rankin A" sheetId="48" r:id="rId79"/>
    <sheet name="Ritchie L" sheetId="64" r:id="rId80"/>
    <sheet name="Rose C" sheetId="51" r:id="rId81"/>
    <sheet name="Ross F" sheetId="52" r:id="rId82"/>
    <sheet name="Ross N" sheetId="87" r:id="rId83"/>
    <sheet name="Rust J" sheetId="53" r:id="rId84"/>
    <sheet name="Smith S" sheetId="79" r:id="rId85"/>
    <sheet name="Staniforth A" sheetId="92" r:id="rId86"/>
    <sheet name="Thornley E" sheetId="123" r:id="rId87"/>
    <sheet name="Walker V" sheetId="122" r:id="rId88"/>
    <sheet name="Watt M" sheetId="83" r:id="rId89"/>
    <sheet name="Webber S" sheetId="80" r:id="rId90"/>
    <sheet name="Whyte I" sheetId="57" r:id="rId91"/>
    <sheet name="Wilson D" sheetId="58" r:id="rId92"/>
    <sheet name="Work N" sheetId="59" r:id="rId93"/>
    <sheet name="Young E" sheetId="119" r:id="rId94"/>
    <sheet name="Young L" sheetId="88" r:id="rId95"/>
    <sheet name="Younie L" sheetId="125" r:id="rId96"/>
  </sheets>
  <definedNames>
    <definedName name="_xlnm.Print_Area" localSheetId="91">'Wilson D'!#REF!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J29" i="93"/>
  <c r="G29" i="93"/>
  <c r="I27" i="93"/>
  <c r="I29" i="93" s="1"/>
  <c r="H27" i="93"/>
  <c r="H29" i="93" s="1"/>
  <c r="J19" i="93"/>
  <c r="I19" i="93"/>
  <c r="M17" i="93"/>
  <c r="L17" i="93"/>
  <c r="J17" i="93"/>
  <c r="I17" i="93"/>
  <c r="H17" i="93"/>
  <c r="H19" i="93" s="1"/>
  <c r="G17" i="93"/>
  <c r="G19" i="93" s="1"/>
  <c r="J30" i="131" l="1"/>
  <c r="I30" i="131"/>
  <c r="H30" i="131"/>
  <c r="M28" i="131"/>
  <c r="L28" i="131"/>
  <c r="K28" i="131"/>
  <c r="J28" i="131"/>
  <c r="I28" i="131"/>
  <c r="H28" i="131"/>
  <c r="G28" i="131"/>
  <c r="G30" i="131" s="1"/>
  <c r="J20" i="131"/>
  <c r="I20" i="131"/>
  <c r="H20" i="131"/>
  <c r="M18" i="131"/>
  <c r="L18" i="131"/>
  <c r="K18" i="131"/>
  <c r="G18" i="131"/>
  <c r="G20" i="131" s="1"/>
  <c r="J29" i="119" l="1"/>
  <c r="G29" i="119"/>
  <c r="I27" i="119"/>
  <c r="I29" i="119" s="1"/>
  <c r="H27" i="119"/>
  <c r="H29" i="119" s="1"/>
  <c r="J19" i="119"/>
  <c r="I19" i="119"/>
  <c r="H19" i="119"/>
  <c r="M17" i="119"/>
  <c r="L17" i="119"/>
  <c r="J17" i="119"/>
  <c r="I17" i="119"/>
  <c r="H17" i="119"/>
  <c r="G17" i="119"/>
  <c r="G19" i="119" s="1"/>
  <c r="J29" i="59" l="1"/>
  <c r="G29" i="59"/>
  <c r="I27" i="59"/>
  <c r="I29" i="59" s="1"/>
  <c r="H27" i="59"/>
  <c r="H29" i="59" s="1"/>
  <c r="I19" i="59"/>
  <c r="H19" i="59"/>
  <c r="M17" i="59"/>
  <c r="L17" i="59"/>
  <c r="J17" i="59"/>
  <c r="J19" i="59" s="1"/>
  <c r="I17" i="59"/>
  <c r="H17" i="59"/>
  <c r="G17" i="59"/>
  <c r="G19" i="59" s="1"/>
  <c r="I29" i="52" l="1"/>
  <c r="H29" i="52"/>
  <c r="J27" i="52"/>
  <c r="J29" i="52" s="1"/>
  <c r="I27" i="52"/>
  <c r="H27" i="52"/>
  <c r="G27" i="52"/>
  <c r="G29" i="52" s="1"/>
  <c r="J19" i="52"/>
  <c r="I19" i="52"/>
  <c r="H19" i="52"/>
  <c r="G19" i="52"/>
  <c r="M17" i="52"/>
  <c r="K17" i="52"/>
  <c r="J29" i="48" l="1"/>
  <c r="G29" i="48"/>
  <c r="I27" i="48"/>
  <c r="I29" i="48" s="1"/>
  <c r="H27" i="48"/>
  <c r="H29" i="48" s="1"/>
  <c r="J19" i="48"/>
  <c r="H19" i="48"/>
  <c r="M17" i="48"/>
  <c r="L17" i="48"/>
  <c r="J17" i="48"/>
  <c r="I17" i="48"/>
  <c r="I19" i="48" s="1"/>
  <c r="H17" i="48"/>
  <c r="G17" i="48"/>
  <c r="G19" i="48" s="1"/>
  <c r="J30" i="153" l="1"/>
  <c r="I30" i="153"/>
  <c r="H30" i="153"/>
  <c r="M28" i="153"/>
  <c r="L28" i="153"/>
  <c r="J28" i="153"/>
  <c r="I28" i="153"/>
  <c r="H28" i="153"/>
  <c r="G28" i="153"/>
  <c r="G30" i="153" s="1"/>
  <c r="J20" i="153"/>
  <c r="H20" i="153"/>
  <c r="G20" i="153"/>
  <c r="M18" i="153"/>
  <c r="L18" i="153"/>
  <c r="K18" i="153"/>
  <c r="J18" i="153"/>
  <c r="I18" i="153"/>
  <c r="I20" i="153" s="1"/>
  <c r="H18" i="153"/>
  <c r="G18" i="153"/>
  <c r="J29" i="105" l="1"/>
  <c r="G29" i="105"/>
  <c r="I27" i="105"/>
  <c r="I29" i="105" s="1"/>
  <c r="H27" i="105"/>
  <c r="H29" i="105" s="1"/>
  <c r="I19" i="105"/>
  <c r="M17" i="105"/>
  <c r="L17" i="105"/>
  <c r="J17" i="105"/>
  <c r="J19" i="105" s="1"/>
  <c r="I17" i="105"/>
  <c r="H17" i="105"/>
  <c r="H19" i="105" s="1"/>
  <c r="G17" i="105"/>
  <c r="G19" i="105" s="1"/>
  <c r="J30" i="41" l="1"/>
  <c r="I30" i="41"/>
  <c r="H30" i="41"/>
  <c r="M28" i="41"/>
  <c r="L28" i="41"/>
  <c r="J28" i="41"/>
  <c r="I28" i="41"/>
  <c r="H28" i="41"/>
  <c r="G28" i="41"/>
  <c r="G30" i="41" s="1"/>
  <c r="J20" i="41"/>
  <c r="H20" i="41"/>
  <c r="M18" i="41"/>
  <c r="L18" i="41"/>
  <c r="K18" i="41"/>
  <c r="J18" i="41"/>
  <c r="I18" i="41"/>
  <c r="I20" i="41" s="1"/>
  <c r="H18" i="41"/>
  <c r="G18" i="41"/>
  <c r="G20" i="41" s="1"/>
  <c r="M28" i="101" l="1"/>
  <c r="K28" i="101"/>
  <c r="J28" i="101"/>
  <c r="J30" i="101" s="1"/>
  <c r="I28" i="101"/>
  <c r="I30" i="101" s="1"/>
  <c r="H28" i="101"/>
  <c r="H30" i="101" s="1"/>
  <c r="G28" i="101"/>
  <c r="G30" i="101" s="1"/>
  <c r="J20" i="101"/>
  <c r="I20" i="101"/>
  <c r="H20" i="101"/>
  <c r="G20" i="101"/>
  <c r="M18" i="101"/>
  <c r="L18" i="101"/>
  <c r="I30" i="149" l="1"/>
  <c r="H30" i="149"/>
  <c r="M28" i="149"/>
  <c r="L28" i="149"/>
  <c r="J28" i="149"/>
  <c r="J30" i="149" s="1"/>
  <c r="I28" i="149"/>
  <c r="H28" i="149"/>
  <c r="G28" i="149"/>
  <c r="G30" i="149" s="1"/>
  <c r="J20" i="149"/>
  <c r="I20" i="149"/>
  <c r="H20" i="149"/>
  <c r="G20" i="149"/>
  <c r="M18" i="149"/>
  <c r="L18" i="149"/>
  <c r="K18" i="149"/>
  <c r="J18" i="149"/>
  <c r="I18" i="149"/>
  <c r="H18" i="149"/>
  <c r="G18" i="149"/>
  <c r="I40" i="147" l="1"/>
  <c r="M38" i="147"/>
  <c r="L38" i="147"/>
  <c r="J38" i="147"/>
  <c r="J40" i="147" s="1"/>
  <c r="I38" i="147"/>
  <c r="H38" i="147"/>
  <c r="H40" i="147" s="1"/>
  <c r="G38" i="147"/>
  <c r="G40" i="147" s="1"/>
  <c r="H30" i="147"/>
  <c r="G30" i="147"/>
  <c r="M28" i="147"/>
  <c r="L28" i="147"/>
  <c r="K28" i="147"/>
  <c r="J28" i="147"/>
  <c r="J30" i="147" s="1"/>
  <c r="I28" i="147"/>
  <c r="I30" i="147" s="1"/>
  <c r="H28" i="147"/>
  <c r="G28" i="147"/>
  <c r="J29" i="100" l="1"/>
  <c r="I29" i="100"/>
  <c r="H29" i="100"/>
  <c r="M27" i="100"/>
  <c r="L27" i="100"/>
  <c r="J27" i="100"/>
  <c r="I27" i="100"/>
  <c r="H27" i="100"/>
  <c r="G27" i="100"/>
  <c r="G29" i="100" s="1"/>
  <c r="J19" i="100"/>
  <c r="I19" i="100"/>
  <c r="H19" i="100"/>
  <c r="G19" i="100"/>
  <c r="M17" i="100"/>
  <c r="L17" i="100"/>
  <c r="J30" i="146" l="1"/>
  <c r="I30" i="146"/>
  <c r="H30" i="146"/>
  <c r="M28" i="146"/>
  <c r="L28" i="146"/>
  <c r="J28" i="146"/>
  <c r="I28" i="146"/>
  <c r="H28" i="146"/>
  <c r="G28" i="146"/>
  <c r="G30" i="146" s="1"/>
  <c r="J20" i="146"/>
  <c r="H20" i="146"/>
  <c r="G20" i="146"/>
  <c r="M18" i="146"/>
  <c r="L18" i="146"/>
  <c r="K18" i="146"/>
  <c r="J18" i="146"/>
  <c r="I18" i="146"/>
  <c r="I20" i="146" s="1"/>
  <c r="H18" i="146"/>
  <c r="G18" i="146"/>
  <c r="M27" i="36" l="1"/>
  <c r="L27" i="36"/>
  <c r="J27" i="36"/>
  <c r="J29" i="36" s="1"/>
  <c r="I27" i="36"/>
  <c r="I29" i="36" s="1"/>
  <c r="H27" i="36"/>
  <c r="H29" i="36" s="1"/>
  <c r="G27" i="36"/>
  <c r="G29" i="36" s="1"/>
  <c r="J19" i="36"/>
  <c r="I19" i="36"/>
  <c r="H19" i="36"/>
  <c r="G19" i="36"/>
  <c r="M17" i="36"/>
  <c r="L17" i="36"/>
  <c r="J30" i="144"/>
  <c r="G30" i="144"/>
  <c r="I28" i="144"/>
  <c r="I30" i="144" s="1"/>
  <c r="H28" i="144"/>
  <c r="H30" i="144" s="1"/>
  <c r="I20" i="144"/>
  <c r="M18" i="144"/>
  <c r="L18" i="144"/>
  <c r="J18" i="144"/>
  <c r="J20" i="144" s="1"/>
  <c r="I18" i="144"/>
  <c r="H18" i="144"/>
  <c r="H20" i="144" s="1"/>
  <c r="G18" i="144"/>
  <c r="G20" i="144" s="1"/>
  <c r="J30" i="99" l="1"/>
  <c r="I30" i="99"/>
  <c r="H30" i="99"/>
  <c r="G30" i="99"/>
  <c r="I28" i="99"/>
  <c r="H28" i="99"/>
  <c r="H20" i="99"/>
  <c r="G20" i="99"/>
  <c r="M18" i="99"/>
  <c r="L18" i="99"/>
  <c r="J18" i="99"/>
  <c r="J20" i="99" s="1"/>
  <c r="I18" i="99"/>
  <c r="I20" i="99" s="1"/>
  <c r="H18" i="99"/>
  <c r="G18" i="99"/>
  <c r="J29" i="98" l="1"/>
  <c r="I29" i="98"/>
  <c r="H29" i="98"/>
  <c r="G29" i="98"/>
  <c r="I27" i="98"/>
  <c r="H27" i="98"/>
  <c r="I19" i="98"/>
  <c r="G19" i="98"/>
  <c r="M17" i="98"/>
  <c r="L17" i="98"/>
  <c r="J17" i="98"/>
  <c r="J19" i="98" s="1"/>
  <c r="I17" i="98"/>
  <c r="H17" i="98"/>
  <c r="H19" i="98" s="1"/>
  <c r="G17" i="98"/>
  <c r="M28" i="140" l="1"/>
  <c r="L28" i="140"/>
  <c r="J28" i="140"/>
  <c r="J30" i="140" s="1"/>
  <c r="I28" i="140"/>
  <c r="I30" i="140" s="1"/>
  <c r="H28" i="140"/>
  <c r="H30" i="140" s="1"/>
  <c r="G28" i="140"/>
  <c r="G30" i="140" s="1"/>
  <c r="J20" i="140"/>
  <c r="I20" i="140"/>
  <c r="H20" i="140"/>
  <c r="G20" i="140"/>
  <c r="M18" i="140"/>
  <c r="L18" i="140"/>
  <c r="M27" i="102" l="1"/>
  <c r="L27" i="102"/>
  <c r="J27" i="102"/>
  <c r="J29" i="102" s="1"/>
  <c r="I27" i="102"/>
  <c r="I29" i="102" s="1"/>
  <c r="H27" i="102"/>
  <c r="H29" i="102" s="1"/>
  <c r="G27" i="102"/>
  <c r="G29" i="102" s="1"/>
  <c r="J19" i="102"/>
  <c r="I19" i="102"/>
  <c r="H19" i="102"/>
  <c r="G19" i="102"/>
  <c r="M17" i="102"/>
  <c r="L17" i="102"/>
  <c r="M27" i="24" l="1"/>
  <c r="L27" i="24"/>
  <c r="J27" i="24"/>
  <c r="J29" i="24" s="1"/>
  <c r="I27" i="24"/>
  <c r="I29" i="24" s="1"/>
  <c r="H27" i="24"/>
  <c r="H29" i="24" s="1"/>
  <c r="G27" i="24"/>
  <c r="G29" i="24" s="1"/>
  <c r="J19" i="24"/>
  <c r="I19" i="24"/>
  <c r="H19" i="24"/>
  <c r="G19" i="24"/>
  <c r="M17" i="24"/>
  <c r="L17" i="24"/>
  <c r="J29" i="137" l="1"/>
  <c r="I29" i="137"/>
  <c r="H29" i="137"/>
  <c r="M27" i="137"/>
  <c r="L27" i="137"/>
  <c r="J27" i="137"/>
  <c r="I27" i="137"/>
  <c r="H27" i="137"/>
  <c r="G27" i="137"/>
  <c r="G29" i="137" s="1"/>
  <c r="J19" i="137"/>
  <c r="I19" i="137"/>
  <c r="H19" i="137"/>
  <c r="G19" i="137"/>
  <c r="M17" i="137"/>
  <c r="L17" i="137"/>
  <c r="J29" i="17" l="1"/>
  <c r="I29" i="17"/>
  <c r="H29" i="17"/>
  <c r="M27" i="17"/>
  <c r="L27" i="17"/>
  <c r="K27" i="17"/>
  <c r="G27" i="17"/>
  <c r="G29" i="17" s="1"/>
  <c r="J19" i="17"/>
  <c r="I19" i="17"/>
  <c r="H19" i="17"/>
  <c r="M17" i="17"/>
  <c r="L17" i="17"/>
  <c r="J17" i="17"/>
  <c r="I17" i="17"/>
  <c r="H17" i="17"/>
  <c r="G17" i="17"/>
  <c r="G19" i="17" s="1"/>
  <c r="J30" i="96" l="1"/>
  <c r="I30" i="96"/>
  <c r="H30" i="96"/>
  <c r="M28" i="96"/>
  <c r="K28" i="96"/>
  <c r="G28" i="96"/>
  <c r="G30" i="96" s="1"/>
  <c r="J20" i="96"/>
  <c r="M18" i="96"/>
  <c r="L18" i="96"/>
  <c r="J18" i="96"/>
  <c r="I18" i="96"/>
  <c r="I20" i="96" s="1"/>
  <c r="H18" i="96"/>
  <c r="H20" i="96" s="1"/>
  <c r="G18" i="96"/>
  <c r="G20" i="96" s="1"/>
  <c r="J30" i="158"/>
  <c r="I30" i="158"/>
  <c r="H30" i="158"/>
  <c r="M28" i="158"/>
  <c r="L28" i="158"/>
  <c r="K28" i="158"/>
  <c r="J28" i="158"/>
  <c r="I28" i="158"/>
  <c r="H28" i="158"/>
  <c r="G28" i="158"/>
  <c r="G30" i="158" s="1"/>
  <c r="H20" i="158"/>
  <c r="M18" i="158"/>
  <c r="L18" i="158"/>
  <c r="K18" i="158"/>
  <c r="J18" i="158"/>
  <c r="J20" i="158" s="1"/>
  <c r="I18" i="158"/>
  <c r="I20" i="158" s="1"/>
  <c r="H18" i="158"/>
  <c r="G18" i="158"/>
  <c r="G20" i="158" s="1"/>
  <c r="J30" i="125" l="1"/>
  <c r="I30" i="125"/>
  <c r="H30" i="125"/>
  <c r="M28" i="125"/>
  <c r="L28" i="125"/>
  <c r="K28" i="125"/>
  <c r="J28" i="125"/>
  <c r="I28" i="125"/>
  <c r="H28" i="125"/>
  <c r="G28" i="125"/>
  <c r="G30" i="125" s="1"/>
  <c r="J20" i="125"/>
  <c r="I20" i="125"/>
  <c r="H20" i="125"/>
  <c r="G20" i="125"/>
  <c r="M18" i="125"/>
  <c r="L18" i="125"/>
  <c r="J29" i="88" l="1"/>
  <c r="H29" i="88"/>
  <c r="M27" i="88"/>
  <c r="L27" i="88"/>
  <c r="K27" i="88"/>
  <c r="J27" i="88"/>
  <c r="I27" i="88"/>
  <c r="I29" i="88" s="1"/>
  <c r="H27" i="88"/>
  <c r="G27" i="88"/>
  <c r="G29" i="88" s="1"/>
  <c r="J19" i="88"/>
  <c r="I19" i="88"/>
  <c r="H19" i="88"/>
  <c r="G19" i="88"/>
  <c r="M17" i="88"/>
  <c r="L17" i="88"/>
  <c r="M28" i="123" l="1"/>
  <c r="L28" i="123"/>
  <c r="K28" i="123"/>
  <c r="J28" i="123"/>
  <c r="J30" i="123" s="1"/>
  <c r="I28" i="123"/>
  <c r="I30" i="123" s="1"/>
  <c r="H28" i="123"/>
  <c r="H30" i="123" s="1"/>
  <c r="G28" i="123"/>
  <c r="G30" i="123" s="1"/>
  <c r="J20" i="123"/>
  <c r="I20" i="123"/>
  <c r="H20" i="123"/>
  <c r="G20" i="123"/>
  <c r="M18" i="123"/>
  <c r="L18" i="123"/>
  <c r="I29" i="87" l="1"/>
  <c r="H29" i="87"/>
  <c r="M27" i="87"/>
  <c r="L27" i="87"/>
  <c r="K27" i="87"/>
  <c r="J27" i="87"/>
  <c r="J29" i="87" s="1"/>
  <c r="I27" i="87"/>
  <c r="H27" i="87"/>
  <c r="G27" i="87"/>
  <c r="G29" i="87" s="1"/>
  <c r="J19" i="87"/>
  <c r="I19" i="87"/>
  <c r="H19" i="87"/>
  <c r="G19" i="87"/>
  <c r="M17" i="87"/>
  <c r="L17" i="87"/>
  <c r="J29" i="86" l="1"/>
  <c r="I29" i="86"/>
  <c r="H29" i="86"/>
  <c r="M27" i="86"/>
  <c r="L27" i="86"/>
  <c r="K27" i="86"/>
  <c r="J27" i="86"/>
  <c r="I27" i="86"/>
  <c r="H27" i="86"/>
  <c r="G27" i="86"/>
  <c r="G29" i="86" s="1"/>
  <c r="J19" i="86"/>
  <c r="I19" i="86"/>
  <c r="H19" i="86"/>
  <c r="G19" i="86"/>
  <c r="M17" i="86"/>
  <c r="L17" i="86"/>
  <c r="J29" i="85" l="1"/>
  <c r="H29" i="85"/>
  <c r="M27" i="85"/>
  <c r="L27" i="85"/>
  <c r="K27" i="85"/>
  <c r="J27" i="85"/>
  <c r="I27" i="85"/>
  <c r="I29" i="85" s="1"/>
  <c r="H27" i="85"/>
  <c r="G27" i="85"/>
  <c r="G29" i="85" s="1"/>
  <c r="J19" i="85"/>
  <c r="I19" i="85"/>
  <c r="H19" i="85"/>
  <c r="G19" i="85"/>
  <c r="M17" i="85"/>
  <c r="L17" i="85"/>
  <c r="J29" i="84" l="1"/>
  <c r="I29" i="84"/>
  <c r="H29" i="84"/>
  <c r="G29" i="84"/>
  <c r="M27" i="84"/>
  <c r="L27" i="84"/>
  <c r="K27" i="84"/>
  <c r="J27" i="84"/>
  <c r="I27" i="84"/>
  <c r="H27" i="84"/>
  <c r="G27" i="84"/>
  <c r="J19" i="84"/>
  <c r="I19" i="84"/>
  <c r="H19" i="84"/>
  <c r="G19" i="84"/>
  <c r="M17" i="84"/>
  <c r="L17" i="84"/>
  <c r="J30" i="138" l="1"/>
  <c r="I30" i="138"/>
  <c r="M28" i="138"/>
  <c r="L28" i="138"/>
  <c r="K28" i="138"/>
  <c r="J28" i="138"/>
  <c r="I28" i="138"/>
  <c r="H28" i="138"/>
  <c r="H30" i="138" s="1"/>
  <c r="G28" i="138"/>
  <c r="G30" i="138" s="1"/>
  <c r="J20" i="138"/>
  <c r="I20" i="138"/>
  <c r="H20" i="138"/>
  <c r="G20" i="138"/>
  <c r="M18" i="138"/>
  <c r="L18" i="138"/>
  <c r="J30" i="136" l="1"/>
  <c r="H30" i="136"/>
  <c r="M28" i="136"/>
  <c r="L28" i="136"/>
  <c r="K28" i="136"/>
  <c r="J28" i="136"/>
  <c r="I28" i="136"/>
  <c r="I30" i="136" s="1"/>
  <c r="H28" i="136"/>
  <c r="G28" i="136"/>
  <c r="G30" i="136" s="1"/>
  <c r="J20" i="136"/>
  <c r="I20" i="136"/>
  <c r="H20" i="136"/>
  <c r="G20" i="136"/>
  <c r="M18" i="136"/>
  <c r="L18" i="136"/>
  <c r="J30" i="134" l="1"/>
  <c r="I30" i="134"/>
  <c r="H30" i="134"/>
  <c r="M28" i="134"/>
  <c r="L28" i="134"/>
  <c r="K28" i="134"/>
  <c r="J28" i="134"/>
  <c r="I28" i="134"/>
  <c r="H28" i="134"/>
  <c r="G28" i="134"/>
  <c r="G30" i="134" s="1"/>
  <c r="J20" i="134"/>
  <c r="I20" i="134"/>
  <c r="H20" i="134"/>
  <c r="G20" i="134"/>
  <c r="M18" i="134"/>
  <c r="L18" i="134"/>
  <c r="J30" i="132" l="1"/>
  <c r="I30" i="132"/>
  <c r="M28" i="132"/>
  <c r="L28" i="132"/>
  <c r="K28" i="132"/>
  <c r="J28" i="132"/>
  <c r="I28" i="132"/>
  <c r="H28" i="132"/>
  <c r="H30" i="132" s="1"/>
  <c r="G28" i="132"/>
  <c r="G30" i="132" s="1"/>
  <c r="J20" i="132"/>
  <c r="I20" i="132"/>
  <c r="H20" i="132"/>
  <c r="G20" i="132"/>
  <c r="M18" i="132"/>
  <c r="L18" i="132"/>
  <c r="G29" i="157" l="1"/>
  <c r="M27" i="157"/>
  <c r="L27" i="157"/>
  <c r="K27" i="157"/>
  <c r="J27" i="157"/>
  <c r="J29" i="157" s="1"/>
  <c r="I27" i="157"/>
  <c r="I29" i="157" s="1"/>
  <c r="H27" i="157"/>
  <c r="H29" i="157" s="1"/>
  <c r="G27" i="157"/>
  <c r="J19" i="157"/>
  <c r="I19" i="157"/>
  <c r="H19" i="157"/>
  <c r="G19" i="157"/>
  <c r="M17" i="157"/>
  <c r="L17" i="157"/>
  <c r="J61" i="130" l="1"/>
  <c r="I61" i="130"/>
  <c r="H61" i="130"/>
  <c r="G61" i="130"/>
  <c r="M59" i="130"/>
  <c r="L59" i="130"/>
  <c r="K59" i="130"/>
  <c r="J59" i="130"/>
  <c r="I59" i="130"/>
  <c r="H59" i="130"/>
  <c r="G59" i="130"/>
  <c r="J51" i="130"/>
  <c r="I51" i="130"/>
  <c r="H51" i="130"/>
  <c r="G51" i="130"/>
  <c r="M49" i="130"/>
  <c r="L49" i="130"/>
  <c r="J30" i="130"/>
  <c r="I30" i="130"/>
  <c r="H30" i="130"/>
  <c r="G30" i="130"/>
  <c r="M28" i="130"/>
  <c r="L28" i="130"/>
  <c r="K28" i="130"/>
  <c r="J28" i="130"/>
  <c r="I28" i="130"/>
  <c r="H28" i="130"/>
  <c r="G28" i="130"/>
  <c r="J20" i="130"/>
  <c r="I20" i="130"/>
  <c r="H20" i="130"/>
  <c r="G20" i="130"/>
  <c r="M18" i="130"/>
  <c r="L18" i="130"/>
  <c r="J30" i="2" l="1"/>
  <c r="I30" i="2"/>
  <c r="H30" i="2"/>
  <c r="G30" i="2"/>
  <c r="M28" i="2"/>
  <c r="K28" i="2"/>
  <c r="J28" i="2"/>
  <c r="I28" i="2"/>
  <c r="H28" i="2"/>
  <c r="G28" i="2"/>
  <c r="J20" i="2"/>
  <c r="I20" i="2"/>
  <c r="H20" i="2"/>
  <c r="G20" i="2"/>
  <c r="M18" i="2"/>
  <c r="J29" i="58"/>
  <c r="I29" i="58"/>
  <c r="H29" i="58"/>
  <c r="M27" i="58"/>
  <c r="L27" i="58"/>
  <c r="J27" i="58"/>
  <c r="I27" i="58"/>
  <c r="H27" i="58"/>
  <c r="G27" i="58"/>
  <c r="G29" i="58" s="1"/>
  <c r="J19" i="58"/>
  <c r="H19" i="58"/>
  <c r="G19" i="58"/>
  <c r="M17" i="58"/>
  <c r="L17" i="58"/>
  <c r="K17" i="58"/>
  <c r="J17" i="58"/>
  <c r="I17" i="58"/>
  <c r="I19" i="58" s="1"/>
  <c r="H17" i="58"/>
  <c r="G17" i="58"/>
  <c r="J31" i="83" l="1"/>
  <c r="I31" i="83"/>
  <c r="H31" i="83"/>
  <c r="M29" i="83"/>
  <c r="L29" i="83"/>
  <c r="J29" i="83"/>
  <c r="I29" i="83"/>
  <c r="H29" i="83"/>
  <c r="G29" i="83"/>
  <c r="G31" i="83" s="1"/>
  <c r="J21" i="83"/>
  <c r="M19" i="83"/>
  <c r="L19" i="83"/>
  <c r="K19" i="83"/>
  <c r="J19" i="83"/>
  <c r="I19" i="83"/>
  <c r="I21" i="83" s="1"/>
  <c r="H19" i="83"/>
  <c r="H21" i="83" s="1"/>
  <c r="G19" i="83"/>
  <c r="G21" i="83" s="1"/>
  <c r="J30" i="122" l="1"/>
  <c r="I30" i="122"/>
  <c r="H30" i="122"/>
  <c r="M28" i="122"/>
  <c r="J28" i="122"/>
  <c r="I28" i="122"/>
  <c r="H28" i="122"/>
  <c r="G28" i="122"/>
  <c r="G30" i="122" s="1"/>
  <c r="J20" i="122"/>
  <c r="I20" i="122"/>
  <c r="G20" i="122"/>
  <c r="M18" i="122"/>
  <c r="L18" i="122"/>
  <c r="J18" i="122"/>
  <c r="I18" i="122"/>
  <c r="H18" i="122"/>
  <c r="H20" i="122" s="1"/>
  <c r="J62" i="156" l="1"/>
  <c r="I62" i="156"/>
  <c r="H62" i="156"/>
  <c r="M60" i="156"/>
  <c r="J60" i="156"/>
  <c r="I60" i="156"/>
  <c r="H60" i="156"/>
  <c r="G60" i="156"/>
  <c r="G62" i="156" s="1"/>
  <c r="J52" i="156"/>
  <c r="I52" i="156"/>
  <c r="G52" i="156"/>
  <c r="M50" i="156"/>
  <c r="J50" i="156"/>
  <c r="I50" i="156"/>
  <c r="H50" i="156"/>
  <c r="H52" i="156" s="1"/>
  <c r="J29" i="156"/>
  <c r="I29" i="156"/>
  <c r="M27" i="156"/>
  <c r="J27" i="156"/>
  <c r="I27" i="156"/>
  <c r="H27" i="156"/>
  <c r="H29" i="156" s="1"/>
  <c r="G27" i="156"/>
  <c r="G29" i="156" s="1"/>
  <c r="J19" i="156"/>
  <c r="G19" i="156"/>
  <c r="M17" i="156"/>
  <c r="J17" i="156"/>
  <c r="I17" i="156"/>
  <c r="I19" i="156" s="1"/>
  <c r="H17" i="156"/>
  <c r="H19" i="156" s="1"/>
  <c r="M27" i="47" l="1"/>
  <c r="L27" i="47"/>
  <c r="J27" i="47"/>
  <c r="J29" i="47" s="1"/>
  <c r="I27" i="47"/>
  <c r="I29" i="47" s="1"/>
  <c r="H27" i="47"/>
  <c r="H29" i="47" s="1"/>
  <c r="G27" i="47"/>
  <c r="G29" i="47" s="1"/>
  <c r="H19" i="47"/>
  <c r="G19" i="47"/>
  <c r="M17" i="47"/>
  <c r="L17" i="47"/>
  <c r="K17" i="47"/>
  <c r="J17" i="47"/>
  <c r="J19" i="47" s="1"/>
  <c r="I17" i="47"/>
  <c r="I19" i="47" s="1"/>
  <c r="H17" i="47"/>
  <c r="G17" i="47"/>
  <c r="J29" i="44" l="1"/>
  <c r="I29" i="44"/>
  <c r="H29" i="44"/>
  <c r="M27" i="44"/>
  <c r="L27" i="44"/>
  <c r="J27" i="44"/>
  <c r="I27" i="44"/>
  <c r="H27" i="44"/>
  <c r="G27" i="44"/>
  <c r="G29" i="44" s="1"/>
  <c r="J19" i="44"/>
  <c r="H19" i="44"/>
  <c r="G19" i="44"/>
  <c r="M17" i="44"/>
  <c r="L17" i="44"/>
  <c r="K17" i="44"/>
  <c r="J17" i="44"/>
  <c r="I17" i="44"/>
  <c r="I19" i="44" s="1"/>
  <c r="H17" i="44"/>
  <c r="G17" i="44"/>
  <c r="J29" i="150" l="1"/>
  <c r="I29" i="150"/>
  <c r="H29" i="150"/>
  <c r="M27" i="150"/>
  <c r="J27" i="150"/>
  <c r="I27" i="150"/>
  <c r="H27" i="150"/>
  <c r="G27" i="150"/>
  <c r="G29" i="150" s="1"/>
  <c r="J19" i="150"/>
  <c r="I19" i="150"/>
  <c r="G19" i="150"/>
  <c r="M17" i="150"/>
  <c r="J17" i="150"/>
  <c r="I17" i="150"/>
  <c r="H17" i="150"/>
  <c r="H19" i="150" s="1"/>
  <c r="G30" i="148" l="1"/>
  <c r="M28" i="148"/>
  <c r="L28" i="148"/>
  <c r="J28" i="148"/>
  <c r="J30" i="148" s="1"/>
  <c r="I28" i="148"/>
  <c r="I30" i="148" s="1"/>
  <c r="H28" i="148"/>
  <c r="H30" i="148" s="1"/>
  <c r="G28" i="148"/>
  <c r="J20" i="148"/>
  <c r="I20" i="148"/>
  <c r="H20" i="148"/>
  <c r="G20" i="148"/>
  <c r="M18" i="148"/>
  <c r="L18" i="148"/>
  <c r="J30" i="143" l="1"/>
  <c r="M28" i="143"/>
  <c r="L28" i="143"/>
  <c r="J28" i="143"/>
  <c r="I28" i="143"/>
  <c r="I30" i="143" s="1"/>
  <c r="H28" i="143"/>
  <c r="H30" i="143" s="1"/>
  <c r="G28" i="143"/>
  <c r="G30" i="143" s="1"/>
  <c r="G20" i="143"/>
  <c r="M18" i="143"/>
  <c r="L18" i="143"/>
  <c r="K18" i="143"/>
  <c r="J18" i="143"/>
  <c r="J20" i="143" s="1"/>
  <c r="I18" i="143"/>
  <c r="I20" i="143" s="1"/>
  <c r="H18" i="143"/>
  <c r="H20" i="143" s="1"/>
  <c r="G18" i="143"/>
  <c r="J29" i="28" l="1"/>
  <c r="I29" i="28"/>
  <c r="H29" i="28"/>
  <c r="M27" i="28"/>
  <c r="L27" i="28"/>
  <c r="J27" i="28"/>
  <c r="I27" i="28"/>
  <c r="H27" i="28"/>
  <c r="G27" i="28"/>
  <c r="G29" i="28" s="1"/>
  <c r="G19" i="28"/>
  <c r="M17" i="28"/>
  <c r="L17" i="28"/>
  <c r="K17" i="28"/>
  <c r="J17" i="28"/>
  <c r="J19" i="28" s="1"/>
  <c r="I17" i="28"/>
  <c r="I19" i="28" s="1"/>
  <c r="H17" i="28"/>
  <c r="H19" i="28" s="1"/>
  <c r="G17" i="28"/>
  <c r="M28" i="35" l="1"/>
  <c r="L28" i="35"/>
  <c r="J28" i="35"/>
  <c r="J30" i="35" s="1"/>
  <c r="I28" i="35"/>
  <c r="I30" i="35" s="1"/>
  <c r="H28" i="35"/>
  <c r="H30" i="35" s="1"/>
  <c r="G28" i="35"/>
  <c r="G30" i="35" s="1"/>
  <c r="H20" i="35"/>
  <c r="M18" i="35"/>
  <c r="L18" i="35"/>
  <c r="K18" i="35"/>
  <c r="J18" i="35"/>
  <c r="J20" i="35" s="1"/>
  <c r="I18" i="35"/>
  <c r="I20" i="35" s="1"/>
  <c r="H18" i="35"/>
  <c r="G18" i="35"/>
  <c r="G20" i="35" s="1"/>
  <c r="I29" i="141" l="1"/>
  <c r="H29" i="141"/>
  <c r="M27" i="141"/>
  <c r="J27" i="141"/>
  <c r="J29" i="141" s="1"/>
  <c r="I27" i="141"/>
  <c r="H27" i="141"/>
  <c r="G27" i="141"/>
  <c r="G29" i="141" s="1"/>
  <c r="J19" i="141"/>
  <c r="I19" i="141"/>
  <c r="G19" i="141"/>
  <c r="M17" i="141"/>
  <c r="J17" i="141"/>
  <c r="I17" i="141"/>
  <c r="H17" i="141"/>
  <c r="H19" i="141" s="1"/>
  <c r="J30" i="139" l="1"/>
  <c r="I30" i="139"/>
  <c r="H30" i="139"/>
  <c r="M28" i="139"/>
  <c r="L28" i="139"/>
  <c r="J28" i="139"/>
  <c r="I28" i="139"/>
  <c r="H28" i="139"/>
  <c r="G28" i="139"/>
  <c r="G30" i="139" s="1"/>
  <c r="J20" i="139"/>
  <c r="H20" i="139"/>
  <c r="G20" i="139"/>
  <c r="M18" i="139"/>
  <c r="L18" i="139"/>
  <c r="K18" i="139"/>
  <c r="J18" i="139"/>
  <c r="I18" i="139"/>
  <c r="I20" i="139" s="1"/>
  <c r="H18" i="139"/>
  <c r="G18" i="139"/>
  <c r="J29" i="104" l="1"/>
  <c r="I29" i="104"/>
  <c r="G29" i="104"/>
  <c r="M27" i="104"/>
  <c r="L27" i="104"/>
  <c r="J27" i="104"/>
  <c r="I27" i="104"/>
  <c r="H27" i="104"/>
  <c r="H29" i="104" s="1"/>
  <c r="G27" i="104"/>
  <c r="J19" i="104"/>
  <c r="I19" i="104"/>
  <c r="G19" i="104"/>
  <c r="M17" i="104"/>
  <c r="L17" i="104"/>
  <c r="K17" i="104"/>
  <c r="J17" i="104"/>
  <c r="I17" i="104"/>
  <c r="H17" i="104"/>
  <c r="H19" i="104" s="1"/>
  <c r="G17" i="104"/>
  <c r="J37" i="18" l="1"/>
  <c r="I37" i="18"/>
  <c r="H37" i="18"/>
  <c r="G37" i="18"/>
  <c r="L35" i="18"/>
  <c r="K35" i="18"/>
  <c r="I23" i="18"/>
  <c r="H23" i="18"/>
  <c r="G23" i="18"/>
  <c r="M21" i="18"/>
  <c r="L21" i="18"/>
  <c r="K21" i="18"/>
  <c r="J21" i="18"/>
  <c r="J23" i="18" s="1"/>
  <c r="I21" i="18"/>
  <c r="H21" i="18"/>
  <c r="G21" i="18"/>
  <c r="J29" i="133" l="1"/>
  <c r="I29" i="133"/>
  <c r="H29" i="133"/>
  <c r="M27" i="133"/>
  <c r="L27" i="133"/>
  <c r="J27" i="133"/>
  <c r="I27" i="133"/>
  <c r="H27" i="133"/>
  <c r="G27" i="133"/>
  <c r="G29" i="133" s="1"/>
  <c r="J19" i="133"/>
  <c r="H19" i="133"/>
  <c r="M17" i="133"/>
  <c r="L17" i="133"/>
  <c r="K17" i="133"/>
  <c r="J17" i="133"/>
  <c r="I17" i="133"/>
  <c r="I19" i="133" s="1"/>
  <c r="H17" i="133"/>
  <c r="G17" i="133"/>
  <c r="G19" i="133" s="1"/>
  <c r="J29" i="3" l="1"/>
  <c r="I29" i="3"/>
  <c r="H29" i="3"/>
  <c r="M27" i="3"/>
  <c r="L27" i="3"/>
  <c r="J27" i="3"/>
  <c r="I27" i="3"/>
  <c r="H27" i="3"/>
  <c r="G27" i="3"/>
  <c r="G29" i="3" s="1"/>
  <c r="J19" i="3"/>
  <c r="H19" i="3"/>
  <c r="G19" i="3"/>
  <c r="M17" i="3"/>
  <c r="L17" i="3"/>
  <c r="K17" i="3"/>
  <c r="J17" i="3"/>
  <c r="I17" i="3"/>
  <c r="I19" i="3" s="1"/>
  <c r="H17" i="3"/>
  <c r="G17" i="3"/>
  <c r="J31" i="82" l="1"/>
  <c r="I31" i="82"/>
  <c r="H31" i="82"/>
  <c r="M29" i="82"/>
  <c r="L29" i="82"/>
  <c r="K29" i="82"/>
  <c r="J29" i="82"/>
  <c r="I29" i="82"/>
  <c r="H29" i="82"/>
  <c r="G29" i="82"/>
  <c r="G31" i="82" s="1"/>
  <c r="H21" i="82"/>
  <c r="M19" i="82"/>
  <c r="L19" i="82"/>
  <c r="K19" i="82"/>
  <c r="J19" i="82"/>
  <c r="J21" i="82" s="1"/>
  <c r="I19" i="82"/>
  <c r="I21" i="82" s="1"/>
  <c r="H19" i="82"/>
  <c r="G19" i="82"/>
  <c r="G21" i="82" s="1"/>
  <c r="J29" i="81" l="1"/>
  <c r="I29" i="81"/>
  <c r="H29" i="81"/>
  <c r="G29" i="81"/>
  <c r="M27" i="81"/>
  <c r="L27" i="81"/>
  <c r="J27" i="81"/>
  <c r="I27" i="81"/>
  <c r="H27" i="81"/>
  <c r="G27" i="81"/>
  <c r="J19" i="81"/>
  <c r="I19" i="81"/>
  <c r="H19" i="81"/>
  <c r="M17" i="81"/>
  <c r="L17" i="81"/>
  <c r="K17" i="81"/>
  <c r="J17" i="81"/>
  <c r="I17" i="81"/>
  <c r="H17" i="81"/>
  <c r="G17" i="81"/>
  <c r="G19" i="81" s="1"/>
  <c r="J29" i="64" l="1"/>
  <c r="I29" i="64"/>
  <c r="H29" i="64"/>
  <c r="M27" i="64"/>
  <c r="L27" i="64"/>
  <c r="J27" i="64"/>
  <c r="I27" i="64"/>
  <c r="H27" i="64"/>
  <c r="G27" i="64"/>
  <c r="G29" i="64" s="1"/>
  <c r="H19" i="64"/>
  <c r="G19" i="64"/>
  <c r="M17" i="64"/>
  <c r="L17" i="64"/>
  <c r="K17" i="64"/>
  <c r="J17" i="64"/>
  <c r="J19" i="64" s="1"/>
  <c r="I17" i="64"/>
  <c r="I19" i="64" s="1"/>
  <c r="H17" i="64"/>
  <c r="G17" i="64"/>
  <c r="J29" i="73" l="1"/>
  <c r="I29" i="73"/>
  <c r="H29" i="73"/>
  <c r="M27" i="73"/>
  <c r="L27" i="73"/>
  <c r="J27" i="73"/>
  <c r="I27" i="73"/>
  <c r="H27" i="73"/>
  <c r="G27" i="73"/>
  <c r="G29" i="73" s="1"/>
  <c r="J19" i="73"/>
  <c r="G19" i="73"/>
  <c r="M17" i="73"/>
  <c r="L17" i="73"/>
  <c r="J17" i="73"/>
  <c r="I17" i="73"/>
  <c r="I19" i="73" s="1"/>
  <c r="H17" i="73"/>
  <c r="H19" i="73" s="1"/>
  <c r="G17" i="73"/>
  <c r="J29" i="97" l="1"/>
  <c r="I29" i="97"/>
  <c r="H29" i="97"/>
  <c r="M27" i="97"/>
  <c r="L27" i="97"/>
  <c r="K27" i="97"/>
  <c r="G27" i="97"/>
  <c r="G29" i="97" s="1"/>
  <c r="J19" i="97"/>
  <c r="M17" i="97"/>
  <c r="L17" i="97"/>
  <c r="J17" i="97"/>
  <c r="I17" i="97"/>
  <c r="I19" i="97" s="1"/>
  <c r="H17" i="97"/>
  <c r="H19" i="97" s="1"/>
  <c r="G17" i="97"/>
  <c r="G19" i="97" s="1"/>
  <c r="J29" i="94" l="1"/>
  <c r="I29" i="94"/>
  <c r="H29" i="94"/>
  <c r="M27" i="94"/>
  <c r="L27" i="94"/>
  <c r="K27" i="94"/>
  <c r="G27" i="94"/>
  <c r="G29" i="94" s="1"/>
  <c r="M17" i="94"/>
  <c r="L17" i="94"/>
  <c r="J17" i="94"/>
  <c r="J19" i="94" s="1"/>
  <c r="I17" i="94"/>
  <c r="I19" i="94" s="1"/>
  <c r="H17" i="94"/>
  <c r="H19" i="94" s="1"/>
  <c r="G17" i="94"/>
  <c r="G19" i="94" s="1"/>
  <c r="J27" i="7" l="1"/>
  <c r="J29" i="7" s="1"/>
  <c r="I27" i="7"/>
  <c r="I29" i="7" s="1"/>
  <c r="H27" i="7"/>
  <c r="H29" i="7" s="1"/>
  <c r="G27" i="7"/>
  <c r="G29" i="7" s="1"/>
  <c r="G19" i="7"/>
  <c r="M17" i="7"/>
  <c r="L17" i="7"/>
  <c r="K17" i="7"/>
  <c r="J17" i="7"/>
  <c r="J19" i="7" s="1"/>
  <c r="I17" i="7"/>
  <c r="I19" i="7" s="1"/>
  <c r="H17" i="7"/>
  <c r="H19" i="7" s="1"/>
  <c r="G17" i="7"/>
  <c r="J29" i="92"/>
  <c r="I29" i="92"/>
  <c r="H29" i="92"/>
  <c r="G29" i="92"/>
  <c r="L27" i="92"/>
  <c r="J19" i="92"/>
  <c r="H19" i="92"/>
  <c r="G19" i="92"/>
  <c r="M17" i="92"/>
  <c r="K17" i="92"/>
  <c r="I17" i="92"/>
  <c r="I19" i="92" s="1"/>
  <c r="H17" i="92"/>
  <c r="G17" i="92"/>
  <c r="J30" i="91"/>
  <c r="I30" i="91"/>
  <c r="H30" i="91"/>
  <c r="G30" i="91"/>
  <c r="L28" i="91"/>
  <c r="J20" i="91"/>
  <c r="H20" i="91"/>
  <c r="G20" i="91"/>
  <c r="M18" i="91"/>
  <c r="L18" i="91"/>
  <c r="K18" i="91"/>
  <c r="I18" i="91"/>
  <c r="I20" i="91" s="1"/>
  <c r="H18" i="91"/>
  <c r="G18" i="91"/>
  <c r="J30" i="155" l="1"/>
  <c r="I30" i="155"/>
  <c r="H30" i="155"/>
  <c r="G30" i="155"/>
  <c r="L28" i="155"/>
  <c r="J20" i="155"/>
  <c r="H20" i="155"/>
  <c r="M18" i="155"/>
  <c r="L18" i="155"/>
  <c r="K18" i="155"/>
  <c r="I18" i="155"/>
  <c r="I20" i="155" s="1"/>
  <c r="H18" i="155"/>
  <c r="G18" i="155"/>
  <c r="G20" i="155" s="1"/>
  <c r="J29" i="154"/>
  <c r="I29" i="154"/>
  <c r="H29" i="154"/>
  <c r="G29" i="154"/>
  <c r="L27" i="154"/>
  <c r="J19" i="154"/>
  <c r="I19" i="154"/>
  <c r="H19" i="154"/>
  <c r="G19" i="154"/>
  <c r="M17" i="154"/>
  <c r="K17" i="154"/>
  <c r="I17" i="154"/>
  <c r="H17" i="154"/>
  <c r="G17" i="154"/>
  <c r="J30" i="151"/>
  <c r="I30" i="151"/>
  <c r="H30" i="151"/>
  <c r="G30" i="151"/>
  <c r="L28" i="151"/>
  <c r="J20" i="151"/>
  <c r="G20" i="151"/>
  <c r="M18" i="151"/>
  <c r="L18" i="151"/>
  <c r="K18" i="151"/>
  <c r="I18" i="151"/>
  <c r="I20" i="151" s="1"/>
  <c r="H18" i="151"/>
  <c r="H20" i="151" s="1"/>
  <c r="G18" i="151"/>
  <c r="J29" i="90"/>
  <c r="I29" i="90"/>
  <c r="H29" i="90"/>
  <c r="G29" i="90"/>
  <c r="L27" i="90"/>
  <c r="J19" i="90"/>
  <c r="I19" i="90"/>
  <c r="H19" i="90"/>
  <c r="G19" i="90"/>
  <c r="M17" i="90"/>
  <c r="K17" i="90"/>
  <c r="I17" i="90"/>
  <c r="H17" i="90"/>
  <c r="G17" i="90"/>
  <c r="M27" i="39"/>
  <c r="L27" i="39"/>
  <c r="J27" i="39"/>
  <c r="J29" i="39" s="1"/>
  <c r="I27" i="39"/>
  <c r="I29" i="39" s="1"/>
  <c r="H27" i="39"/>
  <c r="H29" i="39" s="1"/>
  <c r="G27" i="39"/>
  <c r="G29" i="39" s="1"/>
  <c r="J19" i="39"/>
  <c r="I19" i="39"/>
  <c r="H19" i="39"/>
  <c r="G19" i="39"/>
  <c r="M17" i="39"/>
  <c r="L17" i="39"/>
  <c r="J29" i="142" l="1"/>
  <c r="I29" i="142"/>
  <c r="H29" i="142"/>
  <c r="G29" i="142"/>
  <c r="L27" i="142"/>
  <c r="J19" i="142"/>
  <c r="M17" i="142"/>
  <c r="K17" i="142"/>
  <c r="I17" i="142"/>
  <c r="I19" i="142" s="1"/>
  <c r="H17" i="142"/>
  <c r="H19" i="142" s="1"/>
  <c r="G17" i="142"/>
  <c r="G19" i="142" s="1"/>
  <c r="J29" i="89" l="1"/>
  <c r="I29" i="89"/>
  <c r="H29" i="89"/>
  <c r="G29" i="89"/>
  <c r="L27" i="89"/>
  <c r="J19" i="89"/>
  <c r="H19" i="89"/>
  <c r="M17" i="89"/>
  <c r="K17" i="89"/>
  <c r="I17" i="89"/>
  <c r="I19" i="89" s="1"/>
  <c r="H17" i="89"/>
  <c r="G17" i="89"/>
  <c r="G19" i="89" s="1"/>
  <c r="J29" i="11" l="1"/>
  <c r="J27" i="11"/>
  <c r="I27" i="11"/>
  <c r="I29" i="11" s="1"/>
  <c r="H27" i="11"/>
  <c r="H29" i="11" s="1"/>
  <c r="G27" i="11"/>
  <c r="G29" i="11" s="1"/>
  <c r="J19" i="11"/>
  <c r="M17" i="11"/>
  <c r="K17" i="11"/>
  <c r="J17" i="11"/>
  <c r="I17" i="11"/>
  <c r="I19" i="11" s="1"/>
  <c r="H17" i="11"/>
  <c r="H19" i="11" s="1"/>
  <c r="G17" i="11"/>
  <c r="G19" i="11" s="1"/>
  <c r="J30" i="10" l="1"/>
  <c r="I30" i="10"/>
  <c r="H30" i="10"/>
  <c r="G30" i="10"/>
  <c r="M28" i="10"/>
  <c r="L28" i="10"/>
  <c r="J28" i="10"/>
  <c r="I28" i="10"/>
  <c r="H28" i="10"/>
  <c r="G28" i="10"/>
  <c r="J20" i="10"/>
  <c r="I20" i="10"/>
  <c r="H20" i="10"/>
  <c r="M18" i="10"/>
  <c r="L18" i="10"/>
  <c r="K18" i="10"/>
  <c r="J18" i="10"/>
  <c r="I18" i="10"/>
  <c r="H18" i="10"/>
  <c r="G18" i="10"/>
  <c r="G20" i="10" s="1"/>
  <c r="J30" i="121" l="1"/>
  <c r="I30" i="121"/>
  <c r="H30" i="121"/>
  <c r="G30" i="121"/>
  <c r="L28" i="121"/>
  <c r="J20" i="121"/>
  <c r="I20" i="121"/>
  <c r="H20" i="121"/>
  <c r="G20" i="121"/>
  <c r="M18" i="121"/>
  <c r="L18" i="121"/>
  <c r="K18" i="121"/>
  <c r="I18" i="121"/>
  <c r="H18" i="121"/>
  <c r="G18" i="121"/>
  <c r="H29" i="57"/>
  <c r="G29" i="57"/>
  <c r="M27" i="57"/>
  <c r="L27" i="57"/>
  <c r="J27" i="57"/>
  <c r="J29" i="57" s="1"/>
  <c r="I27" i="57"/>
  <c r="I29" i="57" s="1"/>
  <c r="H27" i="57"/>
  <c r="G27" i="57"/>
  <c r="J19" i="57"/>
  <c r="I19" i="57"/>
  <c r="M17" i="57"/>
  <c r="L17" i="57"/>
  <c r="J17" i="57"/>
  <c r="H17" i="57"/>
  <c r="H19" i="57" s="1"/>
  <c r="G17" i="57"/>
  <c r="G19" i="57" s="1"/>
  <c r="J29" i="80"/>
  <c r="I29" i="80"/>
  <c r="H29" i="80"/>
  <c r="M27" i="80"/>
  <c r="L27" i="80"/>
  <c r="J27" i="80"/>
  <c r="I27" i="80"/>
  <c r="H27" i="80"/>
  <c r="G27" i="80"/>
  <c r="G29" i="80" s="1"/>
  <c r="J19" i="80"/>
  <c r="G19" i="80"/>
  <c r="M17" i="80"/>
  <c r="L17" i="80"/>
  <c r="J17" i="80"/>
  <c r="I17" i="80"/>
  <c r="I19" i="80" s="1"/>
  <c r="H17" i="80"/>
  <c r="H19" i="80" s="1"/>
  <c r="G17" i="80"/>
  <c r="J29" i="79" l="1"/>
  <c r="I29" i="79"/>
  <c r="H29" i="79"/>
  <c r="M27" i="79"/>
  <c r="L27" i="79"/>
  <c r="J27" i="79"/>
  <c r="I27" i="79"/>
  <c r="H27" i="79"/>
  <c r="G27" i="79"/>
  <c r="G29" i="79" s="1"/>
  <c r="J19" i="79"/>
  <c r="G19" i="79"/>
  <c r="M17" i="79"/>
  <c r="L17" i="79"/>
  <c r="J17" i="79"/>
  <c r="I17" i="79"/>
  <c r="I19" i="79" s="1"/>
  <c r="H17" i="79"/>
  <c r="H19" i="79" s="1"/>
  <c r="G17" i="79"/>
  <c r="J30" i="53" l="1"/>
  <c r="I30" i="53"/>
  <c r="H30" i="53"/>
  <c r="M28" i="53"/>
  <c r="J28" i="53"/>
  <c r="I28" i="53"/>
  <c r="H28" i="53"/>
  <c r="G28" i="53"/>
  <c r="G30" i="53" s="1"/>
  <c r="J20" i="53"/>
  <c r="I20" i="53"/>
  <c r="M18" i="53"/>
  <c r="L18" i="53"/>
  <c r="J18" i="53"/>
  <c r="I18" i="53"/>
  <c r="H18" i="53"/>
  <c r="H20" i="53" s="1"/>
  <c r="G18" i="53"/>
  <c r="G20" i="53" s="1"/>
  <c r="H29" i="51" l="1"/>
  <c r="M27" i="51"/>
  <c r="L27" i="51"/>
  <c r="J27" i="51"/>
  <c r="J29" i="51" s="1"/>
  <c r="I27" i="51"/>
  <c r="I29" i="51" s="1"/>
  <c r="H27" i="51"/>
  <c r="G27" i="51"/>
  <c r="G29" i="51" s="1"/>
  <c r="J19" i="51"/>
  <c r="I19" i="51"/>
  <c r="M17" i="51"/>
  <c r="L17" i="51"/>
  <c r="J17" i="51"/>
  <c r="H17" i="51"/>
  <c r="H19" i="51" s="1"/>
  <c r="G17" i="51"/>
  <c r="G19" i="51" s="1"/>
  <c r="J29" i="152" l="1"/>
  <c r="I29" i="152"/>
  <c r="H29" i="152"/>
  <c r="M27" i="152"/>
  <c r="L27" i="152"/>
  <c r="J27" i="152"/>
  <c r="I27" i="152"/>
  <c r="H27" i="152"/>
  <c r="G27" i="152"/>
  <c r="G29" i="152" s="1"/>
  <c r="J19" i="152"/>
  <c r="G19" i="152"/>
  <c r="M17" i="152"/>
  <c r="L17" i="152"/>
  <c r="K17" i="152"/>
  <c r="J17" i="152"/>
  <c r="I17" i="152"/>
  <c r="I19" i="152" s="1"/>
  <c r="H17" i="152"/>
  <c r="H19" i="152" s="1"/>
  <c r="G17" i="152"/>
  <c r="J29" i="43"/>
  <c r="I29" i="43"/>
  <c r="H29" i="43"/>
  <c r="K27" i="43"/>
  <c r="J27" i="43"/>
  <c r="I27" i="43"/>
  <c r="H27" i="43"/>
  <c r="G27" i="43"/>
  <c r="G29" i="43" s="1"/>
  <c r="J19" i="43"/>
  <c r="I19" i="43"/>
  <c r="G19" i="43"/>
  <c r="M17" i="43"/>
  <c r="L17" i="43"/>
  <c r="K17" i="43"/>
  <c r="J17" i="43"/>
  <c r="I17" i="43"/>
  <c r="H17" i="43"/>
  <c r="H19" i="43" s="1"/>
  <c r="G17" i="43"/>
  <c r="J30" i="78" l="1"/>
  <c r="I30" i="78"/>
  <c r="H30" i="78"/>
  <c r="M28" i="78"/>
  <c r="L28" i="78"/>
  <c r="J28" i="78"/>
  <c r="I28" i="78"/>
  <c r="H28" i="78"/>
  <c r="G28" i="78"/>
  <c r="G30" i="78" s="1"/>
  <c r="J20" i="78"/>
  <c r="I20" i="78"/>
  <c r="G20" i="78"/>
  <c r="M18" i="78"/>
  <c r="L18" i="78"/>
  <c r="J18" i="78"/>
  <c r="I18" i="78"/>
  <c r="H18" i="78"/>
  <c r="H20" i="78" s="1"/>
  <c r="G18" i="78"/>
  <c r="I29" i="77" l="1"/>
  <c r="H29" i="77"/>
  <c r="G29" i="77"/>
  <c r="M27" i="77"/>
  <c r="L27" i="77"/>
  <c r="J27" i="77"/>
  <c r="J29" i="77" s="1"/>
  <c r="I27" i="77"/>
  <c r="H27" i="77"/>
  <c r="G27" i="77"/>
  <c r="J19" i="77"/>
  <c r="I19" i="77"/>
  <c r="H19" i="77"/>
  <c r="G19" i="77"/>
  <c r="M17" i="77"/>
  <c r="L17" i="77"/>
  <c r="J17" i="77"/>
  <c r="I17" i="77"/>
  <c r="H17" i="77"/>
  <c r="G17" i="77"/>
  <c r="I29" i="76" l="1"/>
  <c r="H29" i="76"/>
  <c r="G29" i="76"/>
  <c r="M27" i="76"/>
  <c r="L27" i="76"/>
  <c r="J27" i="76"/>
  <c r="J29" i="76" s="1"/>
  <c r="I27" i="76"/>
  <c r="H27" i="76"/>
  <c r="G27" i="76"/>
  <c r="J19" i="76"/>
  <c r="I19" i="76"/>
  <c r="H19" i="76"/>
  <c r="G19" i="76"/>
  <c r="M17" i="76"/>
  <c r="L17" i="76"/>
  <c r="J17" i="76"/>
  <c r="I17" i="76"/>
  <c r="H17" i="76"/>
  <c r="G17" i="76"/>
  <c r="J29" i="145" l="1"/>
  <c r="M27" i="145"/>
  <c r="L27" i="145"/>
  <c r="J27" i="145"/>
  <c r="I27" i="145"/>
  <c r="I29" i="145" s="1"/>
  <c r="H27" i="145"/>
  <c r="H29" i="145" s="1"/>
  <c r="G27" i="145"/>
  <c r="G29" i="145" s="1"/>
  <c r="M17" i="145"/>
  <c r="L17" i="145"/>
  <c r="J17" i="145"/>
  <c r="J19" i="145" s="1"/>
  <c r="I17" i="145"/>
  <c r="I19" i="145" s="1"/>
  <c r="H17" i="145"/>
  <c r="H19" i="145" s="1"/>
  <c r="G17" i="145"/>
  <c r="G19" i="145" s="1"/>
  <c r="G29" i="70" l="1"/>
  <c r="M27" i="70"/>
  <c r="L27" i="70"/>
  <c r="J27" i="70"/>
  <c r="J29" i="70" s="1"/>
  <c r="I27" i="70"/>
  <c r="I29" i="70" s="1"/>
  <c r="H27" i="70"/>
  <c r="H29" i="70" s="1"/>
  <c r="G27" i="70"/>
  <c r="J19" i="70"/>
  <c r="I19" i="70"/>
  <c r="M17" i="70"/>
  <c r="L17" i="70"/>
  <c r="J17" i="70"/>
  <c r="H17" i="70"/>
  <c r="H19" i="70" s="1"/>
  <c r="G17" i="70"/>
  <c r="G19" i="70" s="1"/>
  <c r="J29" i="103" l="1"/>
  <c r="I29" i="103"/>
  <c r="M27" i="103"/>
  <c r="L27" i="103"/>
  <c r="J27" i="103"/>
  <c r="I27" i="103"/>
  <c r="H27" i="103"/>
  <c r="H29" i="103" s="1"/>
  <c r="G27" i="103"/>
  <c r="G29" i="103" s="1"/>
  <c r="H19" i="103"/>
  <c r="G19" i="103"/>
  <c r="M17" i="103"/>
  <c r="L17" i="103"/>
  <c r="J17" i="103"/>
  <c r="J19" i="103" s="1"/>
  <c r="I17" i="103"/>
  <c r="I19" i="103" s="1"/>
  <c r="H17" i="103"/>
  <c r="G17" i="103"/>
  <c r="M27" i="69" l="1"/>
  <c r="L27" i="69"/>
  <c r="J27" i="69"/>
  <c r="J29" i="69" s="1"/>
  <c r="I27" i="69"/>
  <c r="I29" i="69" s="1"/>
  <c r="H27" i="69"/>
  <c r="H29" i="69" s="1"/>
  <c r="G27" i="69"/>
  <c r="G29" i="69" s="1"/>
  <c r="G19" i="69"/>
  <c r="M17" i="69"/>
  <c r="L17" i="69"/>
  <c r="J17" i="69"/>
  <c r="J19" i="69" s="1"/>
  <c r="I17" i="69"/>
  <c r="I19" i="69" s="1"/>
  <c r="H17" i="69"/>
  <c r="H19" i="69" s="1"/>
  <c r="G17" i="69"/>
  <c r="G29" i="72" l="1"/>
  <c r="M27" i="72"/>
  <c r="L27" i="72"/>
  <c r="J27" i="72"/>
  <c r="J29" i="72" s="1"/>
  <c r="I27" i="72"/>
  <c r="I29" i="72" s="1"/>
  <c r="H27" i="72"/>
  <c r="H29" i="72" s="1"/>
  <c r="G27" i="72"/>
  <c r="I19" i="72"/>
  <c r="H19" i="72"/>
  <c r="G19" i="72"/>
  <c r="M17" i="72"/>
  <c r="L17" i="72"/>
  <c r="J17" i="72"/>
  <c r="J19" i="72" s="1"/>
  <c r="I17" i="72"/>
  <c r="H17" i="72"/>
  <c r="G17" i="72"/>
  <c r="J30" i="71" l="1"/>
  <c r="I30" i="71"/>
  <c r="H30" i="71"/>
  <c r="M28" i="71"/>
  <c r="L28" i="71"/>
  <c r="J28" i="71"/>
  <c r="I28" i="71"/>
  <c r="H28" i="71"/>
  <c r="G28" i="71"/>
  <c r="G30" i="71" s="1"/>
  <c r="J20" i="71"/>
  <c r="G20" i="71"/>
  <c r="M18" i="71"/>
  <c r="L18" i="71"/>
  <c r="J18" i="71"/>
  <c r="I18" i="71"/>
  <c r="I20" i="71" s="1"/>
  <c r="H18" i="71"/>
  <c r="H20" i="71" s="1"/>
  <c r="G18" i="71"/>
  <c r="G30" i="19" l="1"/>
  <c r="M28" i="19"/>
  <c r="L28" i="19"/>
  <c r="J28" i="19"/>
  <c r="J30" i="19" s="1"/>
  <c r="I28" i="19"/>
  <c r="I30" i="19" s="1"/>
  <c r="H28" i="19"/>
  <c r="H30" i="19" s="1"/>
  <c r="G28" i="19"/>
  <c r="J20" i="19"/>
  <c r="I20" i="19"/>
  <c r="H20" i="19"/>
  <c r="G20" i="19"/>
  <c r="M18" i="19"/>
  <c r="L18" i="19"/>
  <c r="J29" i="21" l="1"/>
  <c r="I29" i="21"/>
  <c r="M27" i="21"/>
  <c r="L27" i="21"/>
  <c r="J27" i="21"/>
  <c r="I27" i="21"/>
  <c r="H27" i="21"/>
  <c r="H29" i="21" s="1"/>
  <c r="G27" i="21"/>
  <c r="G29" i="21" s="1"/>
  <c r="H19" i="21"/>
  <c r="G19" i="21"/>
  <c r="M17" i="21"/>
  <c r="L17" i="21"/>
  <c r="J17" i="21"/>
  <c r="J19" i="21" s="1"/>
  <c r="I17" i="21"/>
  <c r="I19" i="21" s="1"/>
  <c r="H17" i="21"/>
  <c r="G17" i="21"/>
  <c r="J30" i="66"/>
  <c r="I30" i="66"/>
  <c r="H30" i="66"/>
  <c r="G30" i="66"/>
  <c r="M28" i="66"/>
  <c r="L28" i="66"/>
  <c r="J28" i="66"/>
  <c r="I28" i="66"/>
  <c r="H28" i="66"/>
  <c r="G28" i="66"/>
  <c r="J20" i="66"/>
  <c r="M18" i="66"/>
  <c r="L18" i="66"/>
  <c r="J18" i="66"/>
  <c r="I18" i="66"/>
  <c r="I20" i="66" s="1"/>
  <c r="H18" i="66"/>
  <c r="H20" i="66" s="1"/>
  <c r="G18" i="66"/>
  <c r="G20" i="66" s="1"/>
  <c r="M27" i="68" l="1"/>
  <c r="L27" i="68"/>
  <c r="J27" i="68"/>
  <c r="J29" i="68" s="1"/>
  <c r="I27" i="68"/>
  <c r="I29" i="68" s="1"/>
  <c r="H27" i="68"/>
  <c r="H29" i="68" s="1"/>
  <c r="G27" i="68"/>
  <c r="G29" i="68" s="1"/>
  <c r="I19" i="68"/>
  <c r="G19" i="68"/>
  <c r="M17" i="68"/>
  <c r="L17" i="68"/>
  <c r="J17" i="68"/>
  <c r="J19" i="68" s="1"/>
  <c r="H17" i="68"/>
  <c r="H19" i="68" s="1"/>
  <c r="G17" i="68"/>
</calcChain>
</file>

<file path=xl/sharedStrings.xml><?xml version="1.0" encoding="utf-8"?>
<sst xmlns="http://schemas.openxmlformats.org/spreadsheetml/2006/main" count="4115" uniqueCount="186">
  <si>
    <t>2022 - 2023 Expenditure</t>
  </si>
  <si>
    <t>Members Name</t>
  </si>
  <si>
    <t>M Brown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</si>
  <si>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</si>
  <si>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</si>
  <si>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</si>
  <si>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</si>
  <si>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</si>
  <si>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</si>
  <si>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</si>
  <si>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</si>
  <si>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</si>
  <si>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</si>
  <si>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</si>
  <si>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</si>
  <si>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</si>
  <si>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</si>
  <si>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</si>
  <si>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</si>
  <si>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Apr 22 - Mar 23</t>
  </si>
  <si>
    <t>Mobile Phone</t>
  </si>
  <si>
    <t>Sub Total</t>
  </si>
  <si>
    <t>Rate</t>
  </si>
  <si>
    <t xml:space="preserve">
0.45</t>
  </si>
  <si>
    <t>Cash Value of Mileage Claim</t>
  </si>
  <si>
    <t xml:space="preserve"> </t>
  </si>
  <si>
    <t>Conference/Visit - Expenses</t>
  </si>
  <si>
    <t xml:space="preserve">G Bruce </t>
  </si>
  <si>
    <t>Bus pass - Paid by CEC</t>
  </si>
  <si>
    <t>N Cook</t>
  </si>
  <si>
    <t>C Cowdy</t>
  </si>
  <si>
    <t xml:space="preserve">Bus Pass - Paid by CEC </t>
  </si>
  <si>
    <t>P Doggart</t>
  </si>
  <si>
    <t>S Douglas</t>
  </si>
  <si>
    <t>G Hutchison</t>
  </si>
  <si>
    <t>A Johnston</t>
  </si>
  <si>
    <t>J Campbell</t>
  </si>
  <si>
    <t>T Jones</t>
  </si>
  <si>
    <t>C Laidlaw</t>
  </si>
  <si>
    <t>J McLellan</t>
  </si>
  <si>
    <t>M Mitchell</t>
  </si>
  <si>
    <t>J Mowat</t>
  </si>
  <si>
    <t>Convener - Licensing Sub Committee</t>
  </si>
  <si>
    <t>M Munro</t>
  </si>
  <si>
    <t>C Rose</t>
  </si>
  <si>
    <t>J Rust</t>
  </si>
  <si>
    <t>Vice Convener - Licensing</t>
  </si>
  <si>
    <t>S Smith</t>
  </si>
  <si>
    <t>S Webber</t>
  </si>
  <si>
    <t>I Whyte</t>
  </si>
  <si>
    <t>Opposition Group Leader</t>
  </si>
  <si>
    <t>J Bandel</t>
  </si>
  <si>
    <t>C Booth</t>
  </si>
  <si>
    <t>S Burgess</t>
  </si>
  <si>
    <t>M Campbell</t>
  </si>
  <si>
    <t>D Heap</t>
  </si>
  <si>
    <t>M Main</t>
  </si>
  <si>
    <t>C Miller</t>
  </si>
  <si>
    <t>A Mumford</t>
  </si>
  <si>
    <t>K O'Neill</t>
  </si>
  <si>
    <t>2022 2023 Expenditure</t>
  </si>
  <si>
    <t>Parker B</t>
  </si>
  <si>
    <t>S Rae</t>
  </si>
  <si>
    <t>Contract Taxi</t>
  </si>
  <si>
    <t>A Staniforth</t>
  </si>
  <si>
    <t>G Barrie</t>
  </si>
  <si>
    <t>C Bridgman</t>
  </si>
  <si>
    <t>A Dickie</t>
  </si>
  <si>
    <t>A Graczyk</t>
  </si>
  <si>
    <t>L Ritchie</t>
  </si>
  <si>
    <t xml:space="preserve">S Arthur </t>
  </si>
  <si>
    <t>Convener - Transport &amp; Environment</t>
  </si>
  <si>
    <t xml:space="preserve">L M Cameron </t>
  </si>
  <si>
    <t>Depute Convener</t>
  </si>
  <si>
    <t xml:space="preserve">Contract Taxi </t>
  </si>
  <si>
    <t>M Child</t>
  </si>
  <si>
    <t>J Dalgleish</t>
  </si>
  <si>
    <t xml:space="preserve">Convener - Planning </t>
  </si>
  <si>
    <t>C Day</t>
  </si>
  <si>
    <t>Leader of the Council</t>
  </si>
  <si>
    <t>City Leaders Dinner - Glasgow</t>
  </si>
  <si>
    <t>Train Fare</t>
  </si>
  <si>
    <t>18 Sep - 19 Sep 2022</t>
  </si>
  <si>
    <t xml:space="preserve">HRH Funeral </t>
  </si>
  <si>
    <t>TrainFare
Accommodation</t>
  </si>
  <si>
    <t xml:space="preserve">£499.10
</t>
  </si>
  <si>
    <t>UK's 100's Climate Leadership Academy Weekend, Manchester - Event cancelled due to death of HRH</t>
  </si>
  <si>
    <t>Train Fare
Refund on Train Fare
Refund on Train Fare</t>
  </si>
  <si>
    <t>£172.65
-£76.20
-£76.20</t>
  </si>
  <si>
    <t>UK's 100's Climate Leadership Academy Weekend - Birmingham</t>
  </si>
  <si>
    <t xml:space="preserve">Train Fare </t>
  </si>
  <si>
    <t>UK's 100's Climate Leadership Academy Weekend - London</t>
  </si>
  <si>
    <t>UK's 100's Climate Leadership Academy Weekend - Manchester</t>
  </si>
  <si>
    <t>22 Jan - 
23 Jan 2023</t>
  </si>
  <si>
    <t>Smart Cities Conference - London</t>
  </si>
  <si>
    <t>Train Fare
Accommodation</t>
  </si>
  <si>
    <t xml:space="preserve">£338.00
</t>
  </si>
  <si>
    <t>K Doran</t>
  </si>
  <si>
    <t xml:space="preserve">Councillor </t>
  </si>
  <si>
    <t>K Faccenda</t>
  </si>
  <si>
    <t>M Graham</t>
  </si>
  <si>
    <t>J Griffiths</t>
  </si>
  <si>
    <t>Convener - Education, Children &amp; Families</t>
  </si>
  <si>
    <t>R Henderson</t>
  </si>
  <si>
    <t>S Jenkinson</t>
  </si>
  <si>
    <t>R McKenzie</t>
  </si>
  <si>
    <t>J Meagher</t>
  </si>
  <si>
    <t>Convener - Housing &amp; Economy</t>
  </si>
  <si>
    <t>G Munro</t>
  </si>
  <si>
    <t>I Perry</t>
  </si>
  <si>
    <t xml:space="preserve">Councilor </t>
  </si>
  <si>
    <t>T Pogson</t>
  </si>
  <si>
    <t>Convener/Vice Convener of Integration Joint Board</t>
  </si>
  <si>
    <t>V Walker</t>
  </si>
  <si>
    <t>Convener - Culture &amp; Communities</t>
  </si>
  <si>
    <t>M Watt</t>
  </si>
  <si>
    <t>Depute Leader of the Council</t>
  </si>
  <si>
    <t>D Wilson</t>
  </si>
  <si>
    <t>R Aldridge</t>
  </si>
  <si>
    <t>Lord Provost</t>
  </si>
  <si>
    <t>17 Sep - 20 Sep 2022</t>
  </si>
  <si>
    <t>HRH Funeral</t>
  </si>
  <si>
    <t>A Beal</t>
  </si>
  <si>
    <t>Vice Convener of Lothian Valuation Joint Board</t>
  </si>
  <si>
    <t>F Bennett</t>
  </si>
  <si>
    <t>J Caldwell</t>
  </si>
  <si>
    <t>E Davidson</t>
  </si>
  <si>
    <t>S Dijkstra Downie</t>
  </si>
  <si>
    <t>P Flannery</t>
  </si>
  <si>
    <t>G Gloyer</t>
  </si>
  <si>
    <t>K Lang</t>
  </si>
  <si>
    <t>H Osler</t>
  </si>
  <si>
    <t>Convener - Development Sub Committee</t>
  </si>
  <si>
    <t>N Ross</t>
  </si>
  <si>
    <t>Convener - Regulatory</t>
  </si>
  <si>
    <t>E Thornley</t>
  </si>
  <si>
    <t>L Young</t>
  </si>
  <si>
    <t>Convener - Licensing Board</t>
  </si>
  <si>
    <t>L Younie</t>
  </si>
  <si>
    <t>D Aston</t>
  </si>
  <si>
    <t>K Campbell</t>
  </si>
  <si>
    <t>Convener - GRBV</t>
  </si>
  <si>
    <t>D Dixon</t>
  </si>
  <si>
    <t>S Dobbin</t>
  </si>
  <si>
    <t>C Fullerton</t>
  </si>
  <si>
    <t>2022- 2023 Expenditure</t>
  </si>
  <si>
    <t>N Gardiner</t>
  </si>
  <si>
    <t>F Glasgow</t>
  </si>
  <si>
    <t>G Gordon</t>
  </si>
  <si>
    <t>D Howie</t>
  </si>
  <si>
    <t>E Hyslop</t>
  </si>
  <si>
    <t>D Key</t>
  </si>
  <si>
    <t>S Kumar</t>
  </si>
  <si>
    <t>26 Oct 2022</t>
  </si>
  <si>
    <t>Next Steps of the Children's Care System in Scotland Conference</t>
  </si>
  <si>
    <t>Online Fee</t>
  </si>
  <si>
    <t>L Macinnes</t>
  </si>
  <si>
    <t>M Mattos Coelho</t>
  </si>
  <si>
    <t>09 May 2022</t>
  </si>
  <si>
    <t>City Chambers</t>
  </si>
  <si>
    <t>Bus Fare</t>
  </si>
  <si>
    <t>11 May 2022</t>
  </si>
  <si>
    <t>12 May 2022</t>
  </si>
  <si>
    <t>13 May 2022</t>
  </si>
  <si>
    <t>16 May 2022</t>
  </si>
  <si>
    <t>18 May 2022</t>
  </si>
  <si>
    <t>19 May 2022</t>
  </si>
  <si>
    <t>26 May 2022</t>
  </si>
  <si>
    <t>27 May 2022</t>
  </si>
  <si>
    <t>30 May 2022</t>
  </si>
  <si>
    <t>F McFarlane</t>
  </si>
  <si>
    <t>A McNeese-Mechan</t>
  </si>
  <si>
    <t>A McVey</t>
  </si>
  <si>
    <t>R Munn</t>
  </si>
  <si>
    <t>V Nicolson</t>
  </si>
  <si>
    <t>A Rankin</t>
  </si>
  <si>
    <t>F Ross</t>
  </si>
  <si>
    <t xml:space="preserve">23/04/2022
</t>
  </si>
  <si>
    <t>Sheriff of York's Dinner in honour of the Queen's Platinum Jubilee</t>
  </si>
  <si>
    <t xml:space="preserve">
Rail Fare
Lunch
</t>
  </si>
  <si>
    <t xml:space="preserve">£6.45
</t>
  </si>
  <si>
    <t xml:space="preserve">£103.00
</t>
  </si>
  <si>
    <t>N Work</t>
  </si>
  <si>
    <t>E Young</t>
  </si>
  <si>
    <t>Biagi M</t>
  </si>
  <si>
    <t>E Bird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</si>
</sst>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</font>
    <font>
      <u/>
      <sz val="11"/>
      <name val="Arial"/>
    </font>
    <font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164" fontId="7" fillId="0" borderId="0" xfId="0" applyNumberFormat="1" applyFont="1"/>
    <xf numFmtId="0" fontId="8" fillId="0" borderId="0" xfId="0" applyFont="1"/>
    <xf numFmtId="0" fontId="9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0" fontId="8" fillId="2" borderId="7" xfId="0" applyFont="1" applyFill="1" applyBorder="1"/>
    <xf numFmtId="164" fontId="8" fillId="0" borderId="8" xfId="0" applyNumberFormat="1" applyFont="1" applyBorder="1" applyProtection="1">
      <protection locked="0"/>
    </xf>
    <xf numFmtId="0" fontId="8" fillId="0" borderId="8" xfId="0" applyFont="1" applyBorder="1"/>
    <xf numFmtId="0" fontId="8" fillId="0" borderId="7" xfId="0" applyFont="1" applyBorder="1" applyAlignment="1">
      <alignment wrapText="1"/>
    </xf>
    <xf numFmtId="0" fontId="8" fillId="0" borderId="7" xfId="0" applyFont="1" applyBorder="1"/>
    <xf numFmtId="165" fontId="8" fillId="0" borderId="7" xfId="0" applyNumberFormat="1" applyFont="1" applyBorder="1"/>
    <xf numFmtId="8" fontId="8" fillId="0" borderId="7" xfId="0" applyNumberFormat="1" applyFont="1" applyBorder="1"/>
    <xf numFmtId="0" fontId="8" fillId="2" borderId="6" xfId="0" applyFont="1" applyFill="1" applyBorder="1"/>
    <xf numFmtId="165" fontId="8" fillId="0" borderId="7" xfId="0" applyNumberFormat="1" applyFont="1" applyBorder="1" applyAlignment="1">
      <alignment horizontal="right" wrapText="1"/>
    </xf>
    <xf numFmtId="0" fontId="8" fillId="3" borderId="0" xfId="0" applyFont="1" applyFill="1"/>
    <xf numFmtId="0" fontId="7" fillId="0" borderId="0" xfId="0" applyFont="1"/>
    <xf numFmtId="164" fontId="8" fillId="0" borderId="6" xfId="0" applyNumberFormat="1" applyFont="1" applyBorder="1" applyAlignment="1">
      <alignment wrapText="1"/>
    </xf>
    <xf numFmtId="0" fontId="9" fillId="0" borderId="0" xfId="0" applyFont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12" fillId="0" borderId="0" xfId="0" applyFont="1"/>
    <xf numFmtId="0" fontId="9" fillId="0" borderId="2" xfId="0" applyFont="1" applyBorder="1"/>
    <xf numFmtId="0" fontId="11" fillId="0" borderId="2" xfId="0" applyFont="1" applyBorder="1"/>
    <xf numFmtId="0" fontId="12" fillId="0" borderId="0" xfId="0" applyFont="1" applyProtection="1">
      <protection locked="0"/>
    </xf>
    <xf numFmtId="164" fontId="13" fillId="0" borderId="0" xfId="0" applyNumberFormat="1" applyFont="1"/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164" fontId="8" fillId="0" borderId="8" xfId="0" applyNumberFormat="1" applyFont="1" applyBorder="1" applyAlignment="1">
      <alignment horizontal="right"/>
    </xf>
    <xf numFmtId="0" fontId="8" fillId="2" borderId="8" xfId="0" applyFont="1" applyFill="1" applyBorder="1"/>
    <xf numFmtId="164" fontId="7" fillId="0" borderId="8" xfId="0" applyNumberFormat="1" applyFont="1" applyBorder="1"/>
    <xf numFmtId="164" fontId="13" fillId="0" borderId="1" xfId="0" applyNumberFormat="1" applyFont="1" applyBorder="1"/>
    <xf numFmtId="164" fontId="7" fillId="0" borderId="6" xfId="0" applyNumberFormat="1" applyFont="1" applyBorder="1"/>
    <xf numFmtId="8" fontId="8" fillId="3" borderId="0" xfId="0" applyNumberFormat="1" applyFont="1" applyFill="1"/>
    <xf numFmtId="0" fontId="14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>
      <alignment horizontal="center" wrapText="1"/>
    </xf>
    <xf numFmtId="17" fontId="14" fillId="0" borderId="0" xfId="0" applyNumberFormat="1" applyFont="1" applyProtection="1">
      <protection hidden="1"/>
    </xf>
    <xf numFmtId="165" fontId="8" fillId="3" borderId="0" xfId="0" applyNumberFormat="1" applyFont="1" applyFill="1"/>
    <xf numFmtId="164" fontId="8" fillId="0" borderId="6" xfId="0" applyNumberFormat="1" applyFont="1" applyBorder="1" applyProtection="1">
      <protection locked="0"/>
    </xf>
    <xf numFmtId="20" fontId="8" fillId="0" borderId="7" xfId="0" applyNumberFormat="1" applyFont="1" applyBorder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7" xfId="0" applyFont="1" applyBorder="1" applyProtection="1">
      <protection locked="0"/>
    </xf>
    <xf numFmtId="165" fontId="8" fillId="0" borderId="7" xfId="0" applyNumberFormat="1" applyFont="1" applyBorder="1" applyProtection="1">
      <protection locked="0"/>
    </xf>
    <xf numFmtId="165" fontId="8" fillId="0" borderId="7" xfId="0" applyNumberFormat="1" applyFont="1" applyBorder="1" applyAlignment="1" applyProtection="1">
      <alignment horizontal="right" wrapText="1"/>
      <protection locked="0"/>
    </xf>
    <xf numFmtId="0" fontId="8" fillId="4" borderId="7" xfId="0" applyFont="1" applyFill="1" applyBorder="1" applyAlignment="1">
      <alignment wrapText="1"/>
    </xf>
    <xf numFmtId="0" fontId="8" fillId="4" borderId="7" xfId="0" applyFont="1" applyFill="1" applyBorder="1"/>
    <xf numFmtId="164" fontId="8" fillId="0" borderId="6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vertical="top" wrapText="1"/>
    </xf>
    <xf numFmtId="8" fontId="8" fillId="0" borderId="7" xfId="0" applyNumberFormat="1" applyFont="1" applyBorder="1" applyAlignment="1">
      <alignment horizontal="right" wrapText="1"/>
    </xf>
    <xf numFmtId="0" fontId="8" fillId="0" borderId="3" xfId="0" applyFont="1" applyBorder="1"/>
    <xf numFmtId="165" fontId="8" fillId="0" borderId="3" xfId="0" applyNumberFormat="1" applyFont="1" applyBorder="1"/>
    <xf numFmtId="8" fontId="8" fillId="0" borderId="8" xfId="0" applyNumberFormat="1" applyFont="1" applyBorder="1"/>
    <xf numFmtId="165" fontId="8" fillId="0" borderId="8" xfId="0" applyNumberFormat="1" applyFont="1" applyBorder="1"/>
    <xf numFmtId="0" fontId="15" fillId="0" borderId="0" xfId="0" applyFont="1"/>
    <xf numFmtId="17" fontId="15" fillId="0" borderId="0" xfId="0" applyNumberFormat="1" applyFont="1" applyProtection="1">
      <protection hidden="1"/>
    </xf>
    <xf numFmtId="164" fontId="8" fillId="0" borderId="6" xfId="0" applyNumberFormat="1" applyFont="1" applyBorder="1" applyAlignment="1">
      <alignment horizontal="right"/>
    </xf>
    <xf numFmtId="8" fontId="8" fillId="0" borderId="3" xfId="0" applyNumberFormat="1" applyFont="1" applyBorder="1"/>
    <xf numFmtId="165" fontId="8" fillId="4" borderId="7" xfId="0" applyNumberFormat="1" applyFont="1" applyFill="1" applyBorder="1"/>
    <xf numFmtId="0" fontId="8" fillId="0" borderId="8" xfId="0" applyFont="1" applyBorder="1" applyAlignment="1">
      <alignment wrapText="1"/>
    </xf>
    <xf numFmtId="0" fontId="16" fillId="0" borderId="0" xfId="0" applyFont="1"/>
    <xf numFmtId="0" fontId="17" fillId="0" borderId="0" xfId="0" applyFont="1"/>
    <xf numFmtId="8" fontId="9" fillId="0" borderId="0" xfId="0" applyNumberFormat="1" applyFont="1"/>
    <xf numFmtId="164" fontId="8" fillId="0" borderId="6" xfId="0" applyNumberFormat="1" applyFont="1" applyBorder="1"/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2" fillId="2" borderId="7" xfId="0" applyFont="1" applyFill="1" applyBorder="1"/>
    <xf numFmtId="8" fontId="8" fillId="0" borderId="0" xfId="0" applyNumberFormat="1" applyFont="1"/>
    <xf numFmtId="0" fontId="13" fillId="0" borderId="1" xfId="0" applyFont="1" applyBorder="1"/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horizontal="right" wrapText="1"/>
    </xf>
    <xf numFmtId="164" fontId="8" fillId="0" borderId="6" xfId="0" applyNumberFormat="1" applyFont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wrapText="1"/>
      <protection locked="0"/>
    </xf>
    <xf numFmtId="166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left"/>
    </xf>
    <xf numFmtId="164" fontId="8" fillId="4" borderId="6" xfId="0" applyNumberFormat="1" applyFont="1" applyFill="1" applyBorder="1" applyAlignment="1">
      <alignment horizontal="right"/>
    </xf>
    <xf numFmtId="0" fontId="8" fillId="4" borderId="7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2" fontId="8" fillId="0" borderId="7" xfId="0" applyNumberFormat="1" applyFont="1" applyBorder="1"/>
    <xf numFmtId="8" fontId="9" fillId="0" borderId="0" xfId="0" quotePrefix="1" applyNumberFormat="1" applyFont="1" applyAlignment="1">
      <alignment horizontal="right"/>
    </xf>
    <xf numFmtId="0" fontId="8" fillId="0" borderId="7" xfId="0" applyFont="1" applyBorder="1" applyAlignment="1">
      <alignment horizontal="center" wrapText="1"/>
    </xf>
    <xf numFmtId="0" fontId="9" fillId="0" borderId="2" xfId="0" applyFont="1" applyBorder="1" applyProtection="1">
      <protection locked="0"/>
    </xf>
    <xf numFmtId="164" fontId="8" fillId="0" borderId="6" xfId="0" applyNumberFormat="1" applyFont="1" applyBorder="1" applyAlignment="1">
      <alignment vertical="top" wrapText="1"/>
    </xf>
    <xf numFmtId="0" fontId="8" fillId="0" borderId="7" xfId="0" applyFont="1" applyBorder="1" applyAlignment="1">
      <alignment horizontal="right"/>
    </xf>
    <xf numFmtId="164" fontId="8" fillId="0" borderId="8" xfId="0" applyNumberFormat="1" applyFont="1" applyBorder="1"/>
    <xf numFmtId="49" fontId="8" fillId="0" borderId="6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0" fillId="0" borderId="0" xfId="0" applyAlignment="1">
      <alignment horizontal="right"/>
    </xf>
    <xf numFmtId="164" fontId="18" fillId="0" borderId="8" xfId="0" applyNumberFormat="1" applyFont="1" applyBorder="1" applyProtection="1">
      <protection locked="0"/>
    </xf>
    <xf numFmtId="0" fontId="12" fillId="0" borderId="1" xfId="0" applyFont="1" applyBorder="1"/>
    <xf numFmtId="164" fontId="8" fillId="0" borderId="6" xfId="0" applyNumberFormat="1" applyFont="1" applyBorder="1" applyAlignment="1" applyProtection="1">
      <alignment horizontal="left" wrapText="1"/>
      <protection locked="0"/>
    </xf>
    <xf numFmtId="164" fontId="8" fillId="0" borderId="8" xfId="0" applyNumberFormat="1" applyFont="1" applyBorder="1" applyAlignment="1" applyProtection="1">
      <alignment horizontal="left"/>
      <protection locked="0"/>
    </xf>
    <xf numFmtId="164" fontId="8" fillId="0" borderId="6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49A9E12-8F52-4DFE-9982-CED9B4694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318CA45-8AD9-42BF-9E1F-FDC02ECF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102C01B-5F0A-4247-80E6-05727E1E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CC41C31C-AB82-4F1B-9DAA-1A541545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8" name="Picture 4" descr="Black City tab">
          <a:extLst>
            <a:ext uri="{FF2B5EF4-FFF2-40B4-BE49-F238E27FC236}">
              <a16:creationId xmlns:a16="http://schemas.microsoft.com/office/drawing/2014/main" id="{3ED8D4BF-7C02-4489-8A5A-26BF1A56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10" name="Picture 4" descr="Black City tab">
          <a:extLst>
            <a:ext uri="{FF2B5EF4-FFF2-40B4-BE49-F238E27FC236}">
              <a16:creationId xmlns:a16="http://schemas.microsoft.com/office/drawing/2014/main" id="{2975ABAF-BF74-4C2A-AD1F-897ECB379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50800</xdr:rowOff>
    </xdr:from>
    <xdr:to>
      <xdr:col>3</xdr:col>
      <xdr:colOff>577850</xdr:colOff>
      <xdr:row>6</xdr:row>
      <xdr:rowOff>0</xdr:rowOff>
    </xdr:to>
    <xdr:pic>
      <xdr:nvPicPr>
        <xdr:cNvPr id="7" name="Picture 4" descr="Black City tab">
          <a:extLst>
            <a:ext uri="{FF2B5EF4-FFF2-40B4-BE49-F238E27FC236}">
              <a16:creationId xmlns:a16="http://schemas.microsoft.com/office/drawing/2014/main" id="{0BFBFE1F-3B27-4C61-8220-2543BA54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2E9EB60-0331-4314-8EFD-8DCAD47E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717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4" name="Picture 24" descr="Black City tab">
          <a:extLst>
            <a:ext uri="{FF2B5EF4-FFF2-40B4-BE49-F238E27FC236}">
              <a16:creationId xmlns:a16="http://schemas.microsoft.com/office/drawing/2014/main" id="{374C56E1-EF50-4F8E-9F36-C46A093E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5717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8B63C357-D8CA-4D6E-B070-214A71E60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00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638175</xdr:colOff>
      <xdr:row>6</xdr:row>
      <xdr:rowOff>9525</xdr:rowOff>
    </xdr:to>
    <xdr:pic>
      <xdr:nvPicPr>
        <xdr:cNvPr id="3" name="Picture 6" descr="Black City tab">
          <a:extLst>
            <a:ext uri="{FF2B5EF4-FFF2-40B4-BE49-F238E27FC236}">
              <a16:creationId xmlns:a16="http://schemas.microsoft.com/office/drawing/2014/main" id="{1E23DA8C-252D-4887-9F4A-2A2BA770E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00025"/>
          <a:ext cx="2571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F0FB0AF-DA6B-4F50-B5BF-A05502E12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91244E8-40FD-4E3E-A21F-82B0E401E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3" name="Picture 24" descr="Black City tab">
          <a:extLst>
            <a:ext uri="{FF2B5EF4-FFF2-40B4-BE49-F238E27FC236}">
              <a16:creationId xmlns:a16="http://schemas.microsoft.com/office/drawing/2014/main" id="{9AA4375A-CF2C-49FF-AAAF-54D69105B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5431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3DC0CEF-99F3-4413-9801-9426D856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146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71B0A54-6796-429B-8BF4-E143A72F0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89372F9-BE1F-473D-B541-990F4FF2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7695AEF-445C-4421-B64A-992686B0D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8B84143-37DD-4488-95D8-A5EBC7770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638175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7472F59-19FB-4F00-A9F8-CE6D20406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61925"/>
          <a:ext cx="2562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08CD7F9-BE99-4A71-B843-676928AE8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12FCDC0-A7D7-4130-9CF1-E3BDAAF9B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3</xdr:col>
      <xdr:colOff>552450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12700</xdr:rowOff>
    </xdr:from>
    <xdr:to>
      <xdr:col>3</xdr:col>
      <xdr:colOff>628650</xdr:colOff>
      <xdr:row>5</xdr:row>
      <xdr:rowOff>152400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59E95563-A66C-44D0-8BA3-19B4B2843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74625"/>
          <a:ext cx="26098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CBF5A13-1674-4BA0-8A64-02CB132D5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90512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134A204-3D2F-4C77-8789-4ED5D53F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2FFA587-5C0B-44FF-8AC2-1142B7B6F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908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EF7354D4-C219-4F64-A261-4BD104B9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8A7DCEF-548B-4C77-8F19-B32CCFECE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4E57C98-84BA-43E1-AD60-75E8A68B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7E75EAF-D14B-4E03-8E44-ED8E70114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A4E0816B-CE9C-40B3-B123-5BFBFA7A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238C8C8-4D50-4FAB-BE44-347E2B2BB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557F861-E806-4290-866A-83B06248C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A85C0DB4-7E3F-4547-A3B0-93D6BBBE9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4C46061-34F5-4562-A56B-58D2F7ED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1</xdr:row>
      <xdr:rowOff>3175</xdr:rowOff>
    </xdr:from>
    <xdr:to>
      <xdr:col>3</xdr:col>
      <xdr:colOff>596900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67270533-E7C0-47EA-A281-BFC0E451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975" y="165100"/>
          <a:ext cx="254635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8482BB8-BC79-4B51-9402-5B97ABA24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57F83CF-02FE-43A9-B5B1-C4C9CCD23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7AE4CF74-BF1C-4EBB-8DA9-A0B76F0F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504825</xdr:colOff>
      <xdr:row>5</xdr:row>
      <xdr:rowOff>136525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7BB9E129-D481-45D7-BA0D-A40E0C934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86025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5D30FB6-3E48-441C-A2B0-CD3D0DFDF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AA8F12A-A9F7-44D1-94BE-6226AFC19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6C3E7E1-5C1A-4328-8119-5773AFE4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743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FA4B377-1C53-4943-A6D5-9F74A2E1B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595F668-0120-4862-97F8-2083FD8C2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8C533BE-91BB-40A0-A664-EE9F75C0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43272A8-8D21-4B4E-891F-24C65621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561975</xdr:colOff>
      <xdr:row>6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D5A5EB8F-F9AE-416E-B9A7-6BFFE6CCF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098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9E134BE7-A204-406C-B41F-D0832D22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504825</xdr:colOff>
      <xdr:row>0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FD3A7B08-11E1-4138-AE6E-9C4C5D73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223520"/>
          <a:ext cx="2546985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63500</xdr:rowOff>
    </xdr:from>
    <xdr:to>
      <xdr:col>3</xdr:col>
      <xdr:colOff>504825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B890AEF3-2AB3-408C-995B-B3474FBEA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25425"/>
          <a:ext cx="2495550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9CE08C54-4218-4789-9DC4-052E7E68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67951819-A952-4AEF-889E-DF38F5584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D9732608-472D-480B-A9B2-7848AC4E4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C339289-DB4C-477A-947D-9D6B86BD0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19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BB4E7E0-EDDE-49D6-986E-2B1EE689C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D48311F0-9F96-43C9-840F-35D00EF0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590550</xdr:colOff>
      <xdr:row>6</xdr:row>
      <xdr:rowOff>19050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455C3F72-71A0-420E-AB5D-0768C6992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5431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64C39C4-AF91-4A98-AFC1-A23BECEEA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69B4D02-196F-4262-B303-149F1B6FD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12700</xdr:rowOff>
    </xdr:from>
    <xdr:to>
      <xdr:col>3</xdr:col>
      <xdr:colOff>680884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A9839CF-93C0-46F3-B01E-B8AF22F7A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74625"/>
          <a:ext cx="2614459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33A6F0F-900A-4DD6-9F8B-00821F3C4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3</xdr:col>
      <xdr:colOff>476250</xdr:colOff>
      <xdr:row>38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AA6B903E-2B08-453F-8496-5F818C35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9563100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E23DDB5E-BFDB-4B62-AC39-BAB603E13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1C6793D0-57B2-4DA9-ABFE-D27192890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717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C3A9445-B81D-48C7-9DE3-387CE7802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479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9E88B07-EDA9-4F62-A45D-3775B3A3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A0119DB-950C-4A40-9546-12D12C82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F278ABAB-611A-4ADE-B153-ECA6A8CD5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28634062-BB3F-4F93-BDD2-9335D2AE8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77800"/>
          <a:ext cx="2543175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E213703-6F94-4F26-9D48-5A499D1B2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8FAEA7D-EF39-4939-90F9-E00ACC68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7EA1C20-A82B-4A97-997F-20235CC19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8F3C0ECF-BB81-459B-8161-C015624A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603250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985B7F8-C730-4CB4-8207-068E7E5A5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61925"/>
          <a:ext cx="25431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6F614C4-E98A-4FF8-B606-1720E8BFE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81871C6-484D-443F-AC82-D733D0F7F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8A8257B-CF83-4F32-84FD-320623F6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70F02B5-618C-4D56-8E30-827AADC3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5D6B50DF-2436-4E34-9B0A-E411C6DD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19CB2F4-D391-4EA4-9C3C-CC81D4CF1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33</xdr:row>
      <xdr:rowOff>142875</xdr:rowOff>
    </xdr:from>
    <xdr:to>
      <xdr:col>3</xdr:col>
      <xdr:colOff>638175</xdr:colOff>
      <xdr:row>39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BA72556-1EE9-4A92-9898-06375C9E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9429750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334FB30-7B61-4BC9-97A4-CA761704B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62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AEE18E4-45A0-40B2-AF1A-FF068667C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3</xdr:col>
      <xdr:colOff>558800</xdr:colOff>
      <xdr:row>5</xdr:row>
      <xdr:rowOff>161925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D16B898B-7A1F-4EF6-8FAB-95882E0DF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161925"/>
          <a:ext cx="24828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67A7A213-87B0-4097-BAD0-B6636C493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622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3" name="Picture 24" descr="Black City tab">
          <a:extLst>
            <a:ext uri="{FF2B5EF4-FFF2-40B4-BE49-F238E27FC236}">
              <a16:creationId xmlns:a16="http://schemas.microsoft.com/office/drawing/2014/main" id="{022DA2F3-3E50-4502-8069-294DEE56E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5431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5</xdr:row>
      <xdr:rowOff>152400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E65CC85-067B-4A5C-AF79-D7AD27FAC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552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1EF365A-3FDC-4F81-AA61-DDBFF173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25400</xdr:rowOff>
    </xdr:from>
    <xdr:to>
      <xdr:col>3</xdr:col>
      <xdr:colOff>654050</xdr:colOff>
      <xdr:row>6</xdr:row>
      <xdr:rowOff>25400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E485B031-93EB-4837-A9DD-DEEE6FB44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200" y="187325"/>
          <a:ext cx="2647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C167B2EE-40E4-4324-B676-DB10C707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9FB544D-EF71-4397-8481-9BF12762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269A44C-2D8E-4A6B-8794-E79A95B07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58B9E25-4544-4958-9E2A-41236B015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606713E-6669-4B6C-BC4C-501BA6113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42EADFA-DED6-4162-ACB0-CA2B32CEC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3</xdr:col>
      <xdr:colOff>638175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2087617-E30A-4410-BD63-C4FAC56D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" y="142875"/>
          <a:ext cx="2533650" cy="86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33C071F5-1243-45EA-B58E-ADCBE84B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3" name="Picture 24" descr="Black City tab">
          <a:extLst>
            <a:ext uri="{FF2B5EF4-FFF2-40B4-BE49-F238E27FC236}">
              <a16:creationId xmlns:a16="http://schemas.microsoft.com/office/drawing/2014/main" id="{755C4B90-BCF7-4516-BAFF-15A53F310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5431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61FE8723-157F-4C07-A276-CC719D5F1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850CC3A-F726-4681-8CEA-E47C60AB9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1CE6260-09EB-4D51-A51D-8623E1E20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B9D5574-5159-4307-9BA9-7EF21F4D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84FB988-5F5D-4FD5-A187-A19E18B0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9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3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4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6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7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8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9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0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1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2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3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5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6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7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8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9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0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1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2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3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5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6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7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8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9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0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1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2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3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5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6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7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8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9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0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P30"/>
  <sheetViews>
    <sheetView showGridLines="0" zoomScale="75" zoomScaleNormal="75" zoomScaleSheetLayoutView="75" workbookViewId="0">
      <selection activeCell="R14" sqref="R1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119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7"/>
      <c r="G16" s="57"/>
      <c r="H16" s="57"/>
      <c r="I16" s="57"/>
      <c r="J16" s="57"/>
      <c r="K16" s="57"/>
      <c r="L16" s="69"/>
      <c r="M16" s="69">
        <v>115.5</v>
      </c>
      <c r="P16" s="13"/>
    </row>
    <row r="17" spans="2:16" ht="30.75" x14ac:dyDescent="0.25">
      <c r="B17" s="105" t="s">
        <v>120</v>
      </c>
      <c r="C17" s="20"/>
      <c r="D17" s="20"/>
      <c r="E17" s="19" t="s">
        <v>121</v>
      </c>
      <c r="F17" s="19" t="s">
        <v>81</v>
      </c>
      <c r="G17" s="20"/>
      <c r="H17" s="20"/>
      <c r="I17" s="20"/>
      <c r="J17" s="20"/>
      <c r="K17" s="22"/>
      <c r="L17" s="24">
        <v>258.60000000000002</v>
      </c>
      <c r="M17" s="85"/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SUM(L16:L17)</f>
        <v>258.60000000000002</v>
      </c>
      <c r="M18" s="21">
        <f>SUM(M16)</f>
        <v>115.5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105"/>
      <c r="C27" s="20"/>
      <c r="D27" s="20"/>
      <c r="E27" s="19"/>
      <c r="F27" s="19"/>
      <c r="G27" s="20"/>
      <c r="H27" s="20"/>
      <c r="I27" s="20"/>
      <c r="J27" s="20"/>
      <c r="K27" s="22"/>
      <c r="L27" s="24"/>
      <c r="M27" s="85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v>0</v>
      </c>
      <c r="M28" s="21">
        <f>SUM(M27)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jt9Vq/p1lXAG2tcHvyI7TCp5oFM5nYob+752gzegHO8w1RWQUXClSho/OEy9fNZ4lpRmnnv2+Iz34fhHjyT7dw==" saltValue="hTGT/LcN9gGXlBxDYDPgD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P30"/>
  <sheetViews>
    <sheetView showGridLines="0" zoomScale="75" zoomScaleNormal="75" workbookViewId="0">
      <selection activeCell="Q15" sqref="Q15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52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19"/>
      <c r="G16" s="20"/>
      <c r="H16" s="20"/>
      <c r="I16" s="20"/>
      <c r="J16" s="20"/>
      <c r="K16" s="20"/>
      <c r="L16" s="21">
        <v>600</v>
      </c>
      <c r="M16" s="21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20"/>
      <c r="L17" s="21"/>
      <c r="M17" s="21">
        <v>126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 t="shared" ref="G18:L18" si="0">SUM(G16:G16)</f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1">
        <f t="shared" si="0"/>
        <v>0</v>
      </c>
      <c r="L18" s="21">
        <f t="shared" si="0"/>
        <v>600</v>
      </c>
      <c r="M18" s="21">
        <f>SUM(M16:M17)</f>
        <v>126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43"/>
      <c r="C27" s="20"/>
      <c r="D27" s="20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96SkDZ20o1W/WBxBPZ1vG3CZOEcagjR8iOM35qRRJBBXA8B6QU7InEfYmcQD838m2SA5LjF/hVB6kElbzDwq2w==" saltValue="4syKWWQkXHoj2Uv/dz9W1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32FE536E-E269-4644-A59F-09F8D0041745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P29"/>
  <sheetViews>
    <sheetView showGridLines="0" zoomScale="75" zoomScaleNormal="75" workbookViewId="0">
      <selection activeCell="Q14" sqref="Q14"/>
    </sheetView>
  </sheetViews>
  <sheetFormatPr defaultRowHeight="15" x14ac:dyDescent="0.25"/>
  <cols>
    <col min="1" max="1" width="9.7109375" customWidth="1"/>
    <col min="2" max="2" width="17" customWidth="1"/>
    <col min="3" max="3" width="12.7109375" customWidth="1"/>
    <col min="4" max="4" width="10.7109375" customWidth="1"/>
    <col min="5" max="5" width="25.7109375" bestFit="1" customWidth="1"/>
    <col min="6" max="6" width="30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66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0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5" x14ac:dyDescent="0.25">
      <c r="B14" s="111" t="s">
        <v>6</v>
      </c>
      <c r="C14" s="112"/>
      <c r="D14" s="113"/>
      <c r="E14" s="75" t="s">
        <v>7</v>
      </c>
      <c r="F14" s="75" t="s">
        <v>8</v>
      </c>
      <c r="G14" s="75" t="s">
        <v>9</v>
      </c>
      <c r="H14" s="75" t="s">
        <v>10</v>
      </c>
      <c r="I14" s="75" t="s">
        <v>11</v>
      </c>
      <c r="J14" s="75" t="s">
        <v>12</v>
      </c>
      <c r="K14" s="75" t="s">
        <v>13</v>
      </c>
      <c r="L14" s="75" t="s">
        <v>14</v>
      </c>
      <c r="M14" s="75" t="s">
        <v>15</v>
      </c>
      <c r="N14" s="12"/>
      <c r="P14" s="13">
        <v>39173</v>
      </c>
    </row>
    <row r="15" spans="2:16" ht="30" x14ac:dyDescent="0.25">
      <c r="B15" s="76" t="s">
        <v>16</v>
      </c>
      <c r="C15" s="77" t="s">
        <v>17</v>
      </c>
      <c r="D15" s="77" t="s">
        <v>18</v>
      </c>
      <c r="E15" s="78"/>
      <c r="F15" s="78"/>
      <c r="G15" s="78"/>
      <c r="H15" s="78"/>
      <c r="I15" s="78"/>
      <c r="J15" s="78"/>
      <c r="K15" s="78"/>
      <c r="L15" s="78"/>
      <c r="M15" s="78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1">
        <v>41.65</v>
      </c>
      <c r="P16" s="13">
        <v>39234</v>
      </c>
    </row>
    <row r="17" spans="2:13" ht="15.75" x14ac:dyDescent="0.25">
      <c r="B17" s="23"/>
      <c r="C17" s="16"/>
      <c r="D17" s="16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41.65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74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v>0</v>
      </c>
      <c r="I27" s="20">
        <v>0</v>
      </c>
      <c r="J27" s="20">
        <v>0</v>
      </c>
      <c r="K27" s="21">
        <f>SUM(K26:K26)</f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Ad2KD6WMqx4UEMdnb+AU89+e8SHplYiFdCBD0xgOHtkUS1VqptLCFT0c0xJO/dxtqDSZ1q2W8K+H10GUhaRjyw==" saltValue="dyVBN4W9S6nb3VCa9V3iH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7:P29"/>
  <sheetViews>
    <sheetView showGridLines="0" zoomScale="75" zoomScaleNormal="75" workbookViewId="0">
      <selection activeCell="Y22" sqref="Y22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2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49.39</v>
      </c>
    </row>
    <row r="17" spans="2:15" ht="15.75" x14ac:dyDescent="0.25">
      <c r="B17" s="23"/>
      <c r="C17" s="16"/>
      <c r="D17" s="16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49.39</v>
      </c>
    </row>
    <row r="18" spans="2:15" ht="30.75" x14ac:dyDescent="0.25">
      <c r="B18" s="23"/>
      <c r="C18" s="16"/>
      <c r="D18" s="16"/>
      <c r="E18" s="16"/>
      <c r="F18" s="16" t="s">
        <v>22</v>
      </c>
      <c r="G18" s="24" t="s">
        <v>23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5" ht="15.75" x14ac:dyDescent="0.25">
      <c r="B19" s="23"/>
      <c r="C19" s="16"/>
      <c r="D19" s="16"/>
      <c r="E19" s="16"/>
      <c r="F19" s="16" t="s">
        <v>24</v>
      </c>
      <c r="G19" s="21">
        <f>SUM(G17*0.45)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  <c r="O19" t="s">
        <v>25</v>
      </c>
    </row>
    <row r="20" spans="2:15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5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5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5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5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5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5" ht="15.75" x14ac:dyDescent="0.25">
      <c r="B26" s="27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2"/>
    </row>
    <row r="27" spans="2:15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5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5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t2fqoN20Cgg0D2dnwG2Xw86dm0HsrqHShtF77+sr3ivnnLO0AA2EaURpyosulL/2Z2wU0dYueOg+5yldb84q6g==" saltValue="zlXV44buo7nbdtsR1OKOR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BE46E556-FCD0-43F7-AB22-AAA70000405E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Q30"/>
  <sheetViews>
    <sheetView showGridLines="0" zoomScale="75" zoomScaleNormal="75" workbookViewId="0">
      <selection activeCell="S15" sqref="S15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27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22"/>
      <c r="P16" s="13">
        <v>39234</v>
      </c>
    </row>
    <row r="17" spans="2:16" ht="15.75" x14ac:dyDescent="0.25">
      <c r="B17" s="86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126</v>
      </c>
      <c r="P17" s="13"/>
    </row>
    <row r="18" spans="2:16" ht="15.75" x14ac:dyDescent="0.25">
      <c r="B18" s="40"/>
      <c r="C18" s="40"/>
      <c r="D18" s="40"/>
      <c r="E18" s="16"/>
      <c r="F18" s="16" t="s">
        <v>21</v>
      </c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v>0</v>
      </c>
      <c r="L18" s="21">
        <f>SUM(L16:L16)</f>
        <v>600</v>
      </c>
      <c r="M18" s="21">
        <f>SUM(M16:M17)</f>
        <v>126</v>
      </c>
    </row>
    <row r="19" spans="2:16" ht="15.75" x14ac:dyDescent="0.25">
      <c r="B19" s="40"/>
      <c r="C19" s="40"/>
      <c r="D19" s="40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40"/>
      <c r="C20" s="40"/>
      <c r="D20" s="40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41"/>
      <c r="C27" s="18"/>
      <c r="D27" s="18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40"/>
      <c r="C28" s="40"/>
      <c r="D28" s="40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40"/>
      <c r="C29" s="40"/>
      <c r="D29" s="40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40"/>
      <c r="C30" s="40"/>
      <c r="D30" s="40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6R6DjE7YgASmU35lL7hu0Jt21gw42iTSyDoBCambvxnAAIvJlCToz2gHJc1cH4s0u2WJDw6c0u2evf/6UqWEHA==" saltValue="g7yOioIusjW9ABbauQZ6c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7:P29"/>
  <sheetViews>
    <sheetView showGridLines="0" zoomScale="75" zoomScaleNormal="75" workbookViewId="0">
      <selection activeCell="X17" sqref="X17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53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20"/>
      <c r="L16" s="24"/>
      <c r="M16" s="21">
        <v>134.38999999999999</v>
      </c>
      <c r="P16" s="13">
        <v>39234</v>
      </c>
    </row>
    <row r="17" spans="2:13" ht="15.75" x14ac:dyDescent="0.25">
      <c r="B17" s="23"/>
      <c r="C17" s="16"/>
      <c r="D17" s="16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f>SUM(K16:K16)</f>
        <v>0</v>
      </c>
      <c r="L17" s="21">
        <v>0</v>
      </c>
      <c r="M17" s="21">
        <f>SUM(M16:M16)</f>
        <v>134.38999999999999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67"/>
      <c r="C26" s="20"/>
      <c r="D26" s="20"/>
      <c r="E26" s="19"/>
      <c r="F26" s="19"/>
      <c r="G26" s="20"/>
      <c r="H26" s="20"/>
      <c r="I26" s="20"/>
      <c r="J26" s="20"/>
      <c r="K26" s="20"/>
      <c r="L26" s="24"/>
      <c r="M26" s="21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SUM(G25:G25)</f>
        <v>0</v>
      </c>
      <c r="H27" s="20">
        <f>SUM(H25:H25)</f>
        <v>0</v>
      </c>
      <c r="I27" s="20">
        <f>SUM(I25:I25)</f>
        <v>0</v>
      </c>
      <c r="J27" s="20">
        <f>SUM(J25:J25)</f>
        <v>0</v>
      </c>
      <c r="K27" s="21">
        <v>0</v>
      </c>
      <c r="L27" s="21">
        <v>0</v>
      </c>
      <c r="M27" s="21"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BWJrBPW2lbHgna/nMANTvOfRpIoLyRbmF1Kmm/zbV0Nq/8r6a1I4iAynXpMIEW5gpLNiMyDmqeWs3wYYHNTe0Q==" saltValue="jricW0/uDWtqfw2M7UdFE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 K26" xr:uid="{7E6F79BE-3724-4729-95FF-67848168E0E5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B1C6-FBDC-4364-9F34-E0311CAD5C01}">
  <sheetPr>
    <pageSetUpPr fitToPage="1"/>
  </sheetPr>
  <dimension ref="B7:P30"/>
  <sheetViews>
    <sheetView showGridLines="0" zoomScale="75" zoomScaleNormal="75" workbookViewId="0">
      <selection activeCell="J11" sqref="J11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22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122.9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SUM(L16)</f>
        <v>600</v>
      </c>
      <c r="M18" s="21">
        <f>SUM(M16:M17)</f>
        <v>122.9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67"/>
      <c r="C27" s="20"/>
      <c r="D27" s="20"/>
      <c r="E27" s="19"/>
      <c r="F27" s="19"/>
      <c r="G27" s="20"/>
      <c r="H27" s="20"/>
      <c r="I27" s="20"/>
      <c r="J27" s="20"/>
      <c r="K27" s="22"/>
      <c r="L27" s="24"/>
      <c r="M27" s="85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f>SUM(L27)</f>
        <v>0</v>
      </c>
      <c r="M28" s="21">
        <f>SUM(M27)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j0k/uHOqqqKTk2cvOqDaUTYLaDq4WNkN3sPpA2sC6kIZ9Gw0UiMBA7d23uB89NkfPmY6yJKqly8r5WAqOkTNXQ==" saltValue="I7JiV7D+yQtELuC6Tjd/9w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P31"/>
  <sheetViews>
    <sheetView showGridLines="0" zoomScale="75" zoomScaleNormal="75" workbookViewId="0">
      <selection activeCell="S20" sqref="S20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72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73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63"/>
      <c r="N16" s="79"/>
      <c r="P16" s="13"/>
    </row>
    <row r="17" spans="2:16" ht="15.75" x14ac:dyDescent="0.25">
      <c r="B17" s="86" t="s">
        <v>19</v>
      </c>
      <c r="C17" s="20"/>
      <c r="D17" s="20"/>
      <c r="E17" s="19" t="s">
        <v>74</v>
      </c>
      <c r="F17" s="20"/>
      <c r="G17" s="20"/>
      <c r="H17" s="20"/>
      <c r="I17" s="20"/>
      <c r="J17" s="20"/>
      <c r="K17" s="20"/>
      <c r="L17" s="21">
        <v>26.67</v>
      </c>
      <c r="M17" s="22"/>
      <c r="N17" s="79"/>
      <c r="P17" s="13"/>
    </row>
    <row r="18" spans="2:16" ht="15.75" x14ac:dyDescent="0.25">
      <c r="B18" s="103" t="s">
        <v>19</v>
      </c>
      <c r="C18" s="18"/>
      <c r="D18" s="18"/>
      <c r="E18" s="19" t="s">
        <v>20</v>
      </c>
      <c r="F18" s="20"/>
      <c r="G18" s="20"/>
      <c r="H18" s="20"/>
      <c r="I18" s="20"/>
      <c r="J18" s="20"/>
      <c r="K18" s="20"/>
      <c r="L18" s="21"/>
      <c r="M18" s="22">
        <v>109.48</v>
      </c>
      <c r="N18" s="79"/>
      <c r="P18" s="13"/>
    </row>
    <row r="19" spans="2:16" ht="15.75" x14ac:dyDescent="0.25">
      <c r="B19" s="23"/>
      <c r="C19" s="16"/>
      <c r="D19" s="16"/>
      <c r="E19" s="16"/>
      <c r="F19" s="16" t="s">
        <v>21</v>
      </c>
      <c r="G19" s="20">
        <f t="shared" ref="G19:K19" si="0">SUM(G16:G16)</f>
        <v>0</v>
      </c>
      <c r="H19" s="20">
        <f t="shared" si="0"/>
        <v>0</v>
      </c>
      <c r="I19" s="20">
        <f t="shared" si="0"/>
        <v>0</v>
      </c>
      <c r="J19" s="20">
        <f t="shared" si="0"/>
        <v>0</v>
      </c>
      <c r="K19" s="21">
        <f t="shared" si="0"/>
        <v>0</v>
      </c>
      <c r="L19" s="21">
        <f>SUM(L16:L17)</f>
        <v>626.66999999999996</v>
      </c>
      <c r="M19" s="21">
        <f>SUM(M16:M18)</f>
        <v>109.48</v>
      </c>
    </row>
    <row r="20" spans="2:16" ht="15.75" x14ac:dyDescent="0.25">
      <c r="B20" s="23"/>
      <c r="C20" s="16"/>
      <c r="D20" s="16"/>
      <c r="E20" s="16"/>
      <c r="F20" s="16" t="s">
        <v>22</v>
      </c>
      <c r="G20" s="21">
        <v>0.45</v>
      </c>
      <c r="H20" s="21">
        <v>0.24</v>
      </c>
      <c r="I20" s="21">
        <v>0.2</v>
      </c>
      <c r="J20" s="21">
        <v>0.05</v>
      </c>
      <c r="K20" s="25"/>
      <c r="L20" s="25"/>
      <c r="M20" s="25"/>
    </row>
    <row r="21" spans="2:16" ht="15.75" x14ac:dyDescent="0.25">
      <c r="B21" s="23"/>
      <c r="C21" s="16"/>
      <c r="D21" s="16"/>
      <c r="E21" s="16"/>
      <c r="F21" s="16" t="s">
        <v>24</v>
      </c>
      <c r="G21" s="21">
        <f>G19*G20</f>
        <v>0</v>
      </c>
      <c r="H21" s="21">
        <f>H19*H20</f>
        <v>0</v>
      </c>
      <c r="I21" s="21">
        <f>I19*I20</f>
        <v>0</v>
      </c>
      <c r="J21" s="21">
        <f>J19*J20</f>
        <v>0</v>
      </c>
      <c r="K21" s="25"/>
      <c r="L21" s="25"/>
      <c r="M21" s="25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6" t="s">
        <v>26</v>
      </c>
      <c r="C24" s="26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108" t="s">
        <v>6</v>
      </c>
      <c r="C26" s="109"/>
      <c r="D26" s="110"/>
      <c r="E26" s="11" t="s">
        <v>7</v>
      </c>
      <c r="F26" s="11" t="s">
        <v>8</v>
      </c>
      <c r="G26" s="11" t="s">
        <v>9</v>
      </c>
      <c r="H26" s="11" t="s">
        <v>10</v>
      </c>
      <c r="I26" s="11" t="s">
        <v>11</v>
      </c>
      <c r="J26" s="11" t="s">
        <v>12</v>
      </c>
      <c r="K26" s="11" t="s">
        <v>13</v>
      </c>
      <c r="L26" s="11" t="s">
        <v>14</v>
      </c>
      <c r="M26" s="11" t="s">
        <v>15</v>
      </c>
    </row>
    <row r="27" spans="2:16" ht="31.5" x14ac:dyDescent="0.25">
      <c r="B27" s="14" t="s">
        <v>16</v>
      </c>
      <c r="C27" s="15" t="s">
        <v>17</v>
      </c>
      <c r="D27" s="15" t="s">
        <v>18</v>
      </c>
      <c r="E27" s="16"/>
      <c r="F27" s="16"/>
      <c r="G27" s="16"/>
      <c r="H27" s="16"/>
      <c r="I27" s="16"/>
      <c r="J27" s="16"/>
      <c r="K27" s="16"/>
      <c r="L27" s="16"/>
      <c r="M27" s="16"/>
    </row>
    <row r="28" spans="2:16" ht="15.75" x14ac:dyDescent="0.25">
      <c r="B28" s="50"/>
      <c r="C28" s="51"/>
      <c r="D28" s="51"/>
      <c r="E28" s="52"/>
      <c r="F28" s="53"/>
      <c r="G28" s="53"/>
      <c r="H28" s="53"/>
      <c r="I28" s="53"/>
      <c r="J28" s="53"/>
      <c r="K28" s="54"/>
      <c r="L28" s="54"/>
      <c r="M28" s="54"/>
    </row>
    <row r="29" spans="2:16" ht="15.75" x14ac:dyDescent="0.25">
      <c r="B29" s="23"/>
      <c r="C29" s="16"/>
      <c r="D29" s="16"/>
      <c r="E29" s="16"/>
      <c r="F29" s="16" t="s">
        <v>21</v>
      </c>
      <c r="G29" s="20">
        <f t="shared" ref="G29:M29" si="1">SUM(G28:G28)</f>
        <v>0</v>
      </c>
      <c r="H29" s="20">
        <f t="shared" si="1"/>
        <v>0</v>
      </c>
      <c r="I29" s="20">
        <f t="shared" si="1"/>
        <v>0</v>
      </c>
      <c r="J29" s="20">
        <f t="shared" si="1"/>
        <v>0</v>
      </c>
      <c r="K29" s="21">
        <f t="shared" si="1"/>
        <v>0</v>
      </c>
      <c r="L29" s="21">
        <f t="shared" si="1"/>
        <v>0</v>
      </c>
      <c r="M29" s="21">
        <f t="shared" si="1"/>
        <v>0</v>
      </c>
    </row>
    <row r="30" spans="2:16" ht="15.75" x14ac:dyDescent="0.25">
      <c r="B30" s="23"/>
      <c r="C30" s="16"/>
      <c r="D30" s="16"/>
      <c r="E30" s="16"/>
      <c r="F30" s="16" t="s">
        <v>22</v>
      </c>
      <c r="G30" s="21">
        <v>0.45</v>
      </c>
      <c r="H30" s="21">
        <v>0.24</v>
      </c>
      <c r="I30" s="21">
        <v>0.2</v>
      </c>
      <c r="J30" s="21">
        <v>0.05</v>
      </c>
      <c r="K30" s="25"/>
      <c r="L30" s="25"/>
      <c r="M30" s="25"/>
    </row>
    <row r="31" spans="2:16" ht="15.75" x14ac:dyDescent="0.25">
      <c r="B31" s="23"/>
      <c r="C31" s="16"/>
      <c r="D31" s="16"/>
      <c r="E31" s="16"/>
      <c r="F31" s="16" t="s">
        <v>24</v>
      </c>
      <c r="G31" s="21">
        <f>G29*G30</f>
        <v>0</v>
      </c>
      <c r="H31" s="21">
        <f>H29*H30</f>
        <v>0</v>
      </c>
      <c r="I31" s="21">
        <f>I29*I30</f>
        <v>0</v>
      </c>
      <c r="J31" s="21">
        <f>J29*J30</f>
        <v>0</v>
      </c>
      <c r="K31" s="25"/>
      <c r="L31" s="25"/>
      <c r="M31" s="25"/>
    </row>
  </sheetData>
  <sheetProtection algorithmName="SHA-512" hashValue="yakPrGoyNucmHMXbHeyUpXk2RoeaPXwhC3aIySachhd59HcXwsWluxkiJu7vCYEZ7WgzBQTspH/t5rvvkI+SYg==" saltValue="LnQINOZWd8BiQYU/trdj9g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 K16:K18" xr:uid="{39B5617F-BF49-46E6-88AE-5A3AE07358C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7:P29"/>
  <sheetViews>
    <sheetView showGridLines="0" zoomScale="75" zoomScaleNormal="75" workbookViewId="0">
      <selection activeCell="T21" sqref="T21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36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49.6</v>
      </c>
    </row>
    <row r="17" spans="2:15" ht="15.75" x14ac:dyDescent="0.25">
      <c r="B17" s="23"/>
      <c r="C17" s="16"/>
      <c r="D17" s="16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49.6</v>
      </c>
    </row>
    <row r="18" spans="2:15" ht="30.75" x14ac:dyDescent="0.25">
      <c r="B18" s="23"/>
      <c r="C18" s="16"/>
      <c r="D18" s="16"/>
      <c r="E18" s="16"/>
      <c r="F18" s="16" t="s">
        <v>22</v>
      </c>
      <c r="G18" s="24" t="s">
        <v>23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5" ht="15.75" x14ac:dyDescent="0.25">
      <c r="B19" s="23"/>
      <c r="C19" s="16"/>
      <c r="D19" s="16"/>
      <c r="E19" s="16"/>
      <c r="F19" s="16" t="s">
        <v>24</v>
      </c>
      <c r="G19" s="21">
        <f>SUM(G17*0.45)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  <c r="O19" t="s">
        <v>25</v>
      </c>
    </row>
    <row r="20" spans="2:15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5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5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5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5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5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5" ht="15.75" x14ac:dyDescent="0.25">
      <c r="B26" s="27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2"/>
    </row>
    <row r="27" spans="2:15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5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5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KimPvJ2yNmhXWVwfbVxrxOKvv3glkR4l1Ris6u7R612X9dr+P3TmWH2D/ZORjg1jsFz+uYJqS5kjoMxbrMlt7w==" saltValue="uJtFHCQflu2Wi2rlKBto0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7FA3F7A-5F02-4D18-A309-11EE13E04A56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7:P30"/>
  <sheetViews>
    <sheetView showGridLines="0" zoomScale="75" zoomScaleNormal="75" workbookViewId="0">
      <selection activeCell="AB11" sqref="AB11"/>
    </sheetView>
  </sheetViews>
  <sheetFormatPr defaultRowHeight="15" x14ac:dyDescent="0.25"/>
  <cols>
    <col min="1" max="1" width="9.7109375" customWidth="1"/>
    <col min="2" max="2" width="16.140625" customWidth="1"/>
    <col min="3" max="3" width="12.7109375" customWidth="1"/>
    <col min="4" max="4" width="10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140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141</v>
      </c>
      <c r="E10" s="30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5" x14ac:dyDescent="0.25">
      <c r="B14" s="111" t="s">
        <v>6</v>
      </c>
      <c r="C14" s="112"/>
      <c r="D14" s="113"/>
      <c r="E14" s="75" t="s">
        <v>7</v>
      </c>
      <c r="F14" s="75" t="s">
        <v>8</v>
      </c>
      <c r="G14" s="75" t="s">
        <v>9</v>
      </c>
      <c r="H14" s="75" t="s">
        <v>10</v>
      </c>
      <c r="I14" s="75" t="s">
        <v>11</v>
      </c>
      <c r="J14" s="75" t="s">
        <v>12</v>
      </c>
      <c r="K14" s="75" t="s">
        <v>13</v>
      </c>
      <c r="L14" s="75" t="s">
        <v>14</v>
      </c>
      <c r="M14" s="75" t="s">
        <v>15</v>
      </c>
      <c r="N14" s="12"/>
      <c r="P14" s="13">
        <v>39173</v>
      </c>
    </row>
    <row r="15" spans="2:16" ht="30" x14ac:dyDescent="0.25">
      <c r="B15" s="76" t="s">
        <v>16</v>
      </c>
      <c r="C15" s="77" t="s">
        <v>17</v>
      </c>
      <c r="D15" s="77" t="s">
        <v>18</v>
      </c>
      <c r="E15" s="78"/>
      <c r="F15" s="78"/>
      <c r="G15" s="78"/>
      <c r="H15" s="78"/>
      <c r="I15" s="78"/>
      <c r="J15" s="78"/>
      <c r="K15" s="78"/>
      <c r="L15" s="78"/>
      <c r="M15" s="78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19"/>
      <c r="G16" s="20"/>
      <c r="H16" s="20"/>
      <c r="I16" s="20"/>
      <c r="J16" s="20"/>
      <c r="K16" s="20"/>
      <c r="L16" s="21">
        <v>600</v>
      </c>
      <c r="M16" s="21"/>
      <c r="P16" s="13">
        <v>39234</v>
      </c>
    </row>
    <row r="17" spans="2:16" ht="15.75" x14ac:dyDescent="0.25">
      <c r="B17" s="103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20"/>
      <c r="L17" s="21"/>
      <c r="M17" s="21">
        <v>126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v>0</v>
      </c>
      <c r="L18" s="21">
        <f>SUM(L16:L16)</f>
        <v>600</v>
      </c>
      <c r="M18" s="21">
        <f>SUM(M16:M17)</f>
        <v>126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27"/>
      <c r="C27" s="20"/>
      <c r="D27" s="20"/>
      <c r="E27" s="19"/>
      <c r="F27" s="19"/>
      <c r="G27" s="20"/>
      <c r="H27" s="20"/>
      <c r="I27" s="20"/>
      <c r="J27" s="20"/>
      <c r="K27" s="22"/>
      <c r="L27" s="24"/>
      <c r="M27" s="9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v>0</v>
      </c>
      <c r="I28" s="20">
        <v>0</v>
      </c>
      <c r="J28" s="20">
        <v>0</v>
      </c>
      <c r="K28" s="21">
        <f>SUM(K27:K27)</f>
        <v>0</v>
      </c>
      <c r="L28" s="21"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4GGgHUOGKqOCTBKGJK6U6xJHDmKb+Fk24Za13LPB7cNXP+46hB1sE8mkmBmZDTixbwaanlyYI5tScZgJuFgxOw==" saltValue="LT7CQbbfQFMNqvIHW1MSW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29"/>
  <sheetViews>
    <sheetView showGridLines="0" zoomScale="75" zoomScaleNormal="75" workbookViewId="0">
      <selection activeCell="K15" sqref="K15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8" x14ac:dyDescent="0.25">
      <c r="A7" s="32"/>
      <c r="B7" s="107" t="s">
        <v>0</v>
      </c>
      <c r="C7" s="107"/>
      <c r="D7" s="107"/>
      <c r="E7" s="32"/>
      <c r="F7" s="32"/>
      <c r="G7" s="32"/>
      <c r="H7" s="32"/>
      <c r="I7" s="32"/>
      <c r="J7" s="32"/>
      <c r="K7" s="32"/>
      <c r="L7" s="32"/>
      <c r="M7" s="32"/>
    </row>
    <row r="8" spans="1:16" ht="18.75" customHeight="1" x14ac:dyDescent="0.25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s="32" customFormat="1" ht="15.75" x14ac:dyDescent="0.25">
      <c r="B9" s="31" t="s">
        <v>1</v>
      </c>
      <c r="C9" s="31"/>
      <c r="D9" s="29" t="s">
        <v>54</v>
      </c>
      <c r="E9" s="30"/>
      <c r="F9" s="31"/>
      <c r="G9" s="31"/>
      <c r="K9" s="31"/>
      <c r="L9" s="31"/>
      <c r="M9" s="31"/>
    </row>
    <row r="10" spans="1:16" s="32" customFormat="1" ht="15.75" x14ac:dyDescent="0.25">
      <c r="B10" s="31" t="s">
        <v>3</v>
      </c>
      <c r="C10" s="31"/>
      <c r="D10" s="33" t="s">
        <v>4</v>
      </c>
      <c r="E10" s="34"/>
      <c r="F10" s="31"/>
      <c r="G10" s="31"/>
      <c r="K10" s="31"/>
      <c r="L10" s="31"/>
      <c r="M10" s="31"/>
    </row>
    <row r="11" spans="1:16" s="32" customFormat="1" ht="26.25" customHeight="1" x14ac:dyDescent="0.25">
      <c r="B11" s="31"/>
      <c r="C11" s="31"/>
      <c r="D11" s="31"/>
      <c r="E11" s="31"/>
      <c r="F11" s="31"/>
      <c r="G11" s="31"/>
      <c r="K11" s="31"/>
      <c r="L11" s="31"/>
      <c r="M11" s="31"/>
    </row>
    <row r="12" spans="1:16" s="32" customFormat="1" ht="15.75" x14ac:dyDescent="0.25">
      <c r="B12" s="9" t="s">
        <v>5</v>
      </c>
      <c r="C12" s="10"/>
      <c r="D12" s="31"/>
      <c r="E12" s="31"/>
      <c r="F12" s="31"/>
      <c r="G12" s="31"/>
      <c r="K12" s="31"/>
      <c r="L12" s="31"/>
      <c r="M12" s="31"/>
    </row>
    <row r="13" spans="1:16" s="32" customFormat="1" ht="14.25" x14ac:dyDescent="0.2"/>
    <row r="14" spans="1:16" ht="47.25" x14ac:dyDescent="0.25">
      <c r="A14" s="32"/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1:16" ht="31.5" x14ac:dyDescent="0.25">
      <c r="A15" s="32"/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1:16" ht="15.75" x14ac:dyDescent="0.25">
      <c r="A16" s="32"/>
      <c r="B16" s="17" t="s">
        <v>19</v>
      </c>
      <c r="C16" s="18"/>
      <c r="D16" s="18"/>
      <c r="E16" s="19" t="s">
        <v>20</v>
      </c>
      <c r="F16" s="18"/>
      <c r="G16" s="61"/>
      <c r="H16" s="61"/>
      <c r="I16" s="61"/>
      <c r="J16" s="61"/>
      <c r="K16" s="61"/>
      <c r="L16" s="61"/>
      <c r="M16" s="63">
        <v>92.08</v>
      </c>
      <c r="P16" s="13">
        <v>39234</v>
      </c>
    </row>
    <row r="17" spans="1:13" ht="15.75" x14ac:dyDescent="0.25">
      <c r="A17" s="32"/>
      <c r="B17" s="23"/>
      <c r="C17" s="16"/>
      <c r="D17" s="16"/>
      <c r="E17" s="16"/>
      <c r="F17" s="16" t="s">
        <v>21</v>
      </c>
      <c r="G17" s="20">
        <f>SUM(G26:G26)</f>
        <v>0</v>
      </c>
      <c r="H17" s="20">
        <f>SUM(H26:H26)</f>
        <v>0</v>
      </c>
      <c r="I17" s="20">
        <f>SUM(I26:I26)</f>
        <v>0</v>
      </c>
      <c r="J17" s="20">
        <v>0</v>
      </c>
      <c r="K17" s="21">
        <f>SUM(K26:K26)</f>
        <v>0</v>
      </c>
      <c r="L17" s="21">
        <v>0</v>
      </c>
      <c r="M17" s="21">
        <f>SUM(M16)</f>
        <v>92.08</v>
      </c>
    </row>
    <row r="18" spans="1:13" ht="15.75" x14ac:dyDescent="0.25">
      <c r="A18" s="32"/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44"/>
    </row>
    <row r="19" spans="1:13" ht="15.75" x14ac:dyDescent="0.25">
      <c r="A19" s="32"/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1:13" ht="15.75" x14ac:dyDescent="0.25">
      <c r="A20" s="3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32"/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3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32"/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1:13" ht="31.5" x14ac:dyDescent="0.25">
      <c r="A25" s="32"/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5.75" x14ac:dyDescent="0.25">
      <c r="A26" s="32"/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1:13" ht="15.75" x14ac:dyDescent="0.25">
      <c r="A27" s="32"/>
      <c r="B27" s="23"/>
      <c r="C27" s="16"/>
      <c r="D27" s="16"/>
      <c r="E27" s="16"/>
      <c r="F27" s="16" t="s">
        <v>21</v>
      </c>
      <c r="G27" s="20"/>
      <c r="H27" s="20"/>
      <c r="I27" s="20"/>
      <c r="J27" s="20"/>
      <c r="K27" s="21">
        <v>0</v>
      </c>
      <c r="L27" s="21">
        <f>SUM(L26)</f>
        <v>0</v>
      </c>
      <c r="M27" s="21">
        <v>0</v>
      </c>
    </row>
    <row r="28" spans="1:13" ht="15.75" x14ac:dyDescent="0.25">
      <c r="A28" s="32"/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1:13" ht="15.75" x14ac:dyDescent="0.25">
      <c r="A29" s="32"/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biZPqMuL4gaXlpD8dCgOYb6iJ687uSgEMDRg+ZX2rKWnQ+fi9qPYCTuZsnaufbjRavtgfFUvdD0aY4cmbWo+Zg==" saltValue="XyHS1nBIJShAhW51OTi/A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B42B7996-B431-4CE7-ABC3-0C035D612BA3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P29"/>
  <sheetViews>
    <sheetView showGridLines="0" zoomScale="75" zoomScaleNormal="75" workbookViewId="0">
      <selection activeCell="E24" sqref="E2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70</v>
      </c>
      <c r="E9" s="31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71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41.65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K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>SUM(L16:L16)</f>
        <v>0</v>
      </c>
      <c r="M17" s="21">
        <f>SUM(M16)</f>
        <v>41.65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nXdkvoeedvqNOEFZm/sK+AlQqCWE7yscaQz+wfiCNshyoGzkfubr5n6EwQ6lS6JUFV0Ny2F0zt9cdxGS+R3z0w==" saltValue="cdXQXAnEGPp4d06DGeyCK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38897A19-0865-4764-A9B0-9E8620897083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7:P29"/>
  <sheetViews>
    <sheetView showGridLines="0" zoomScale="75" zoomScaleNormal="75" workbookViewId="0">
      <selection activeCell="W15" sqref="W15:X15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75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49.39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K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>SUM(L16:L16)</f>
        <v>0</v>
      </c>
      <c r="M17" s="21">
        <f>SUM(M16:M16)</f>
        <v>49.39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asEixOAFuoCcm+o/4MWb3oPWxiVOmsqvKhCQihlM3S7DWecayrkj5WFrSWlqsAHB/OjT4Hj0t/1aI5qqSJu2xg==" saltValue="8tXXUqgWoqe39+rnk111T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C3D1D99A-352D-49F7-A8C1-B0D883D60E40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7:Q29"/>
  <sheetViews>
    <sheetView showGridLines="0" zoomScale="75" zoomScaleNormal="75" workbookViewId="0">
      <selection activeCell="S14" sqref="S14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29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78.819999999999993</v>
      </c>
      <c r="P16" s="13">
        <v>39234</v>
      </c>
    </row>
    <row r="17" spans="2:13" ht="15.75" x14ac:dyDescent="0.25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78.819999999999993</v>
      </c>
    </row>
    <row r="18" spans="2:13" ht="15.75" x14ac:dyDescent="0.25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kzmCppfLDTDEVNHkCdoXrtBJpMQFzD/4H3/Wjvr6xR+aBwgibeZv/h9tc16be1ynUQICJ9ICE7xGTi9XrtpbDw==" saltValue="/ADTSM+pIzZiIw+Pq+5Oh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7:P30"/>
  <sheetViews>
    <sheetView showGridLines="0" zoomScale="75" zoomScaleNormal="75" workbookViewId="0">
      <selection activeCell="F5" sqref="F5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30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42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31</v>
      </c>
      <c r="F16" s="20"/>
      <c r="G16" s="20"/>
      <c r="H16" s="20"/>
      <c r="I16" s="20"/>
      <c r="J16" s="20"/>
      <c r="K16" s="20"/>
      <c r="L16" s="21">
        <v>600</v>
      </c>
      <c r="M16" s="22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122.06</v>
      </c>
      <c r="P17" s="13"/>
    </row>
    <row r="18" spans="2:16" ht="15.75" x14ac:dyDescent="0.25">
      <c r="B18" s="23"/>
      <c r="C18" s="16"/>
      <c r="D18" s="16"/>
      <c r="E18" s="16"/>
      <c r="F18" s="16"/>
      <c r="G18" s="20"/>
      <c r="H18" s="20"/>
      <c r="I18" s="20"/>
      <c r="J18" s="20"/>
      <c r="K18" s="21"/>
      <c r="L18" s="21">
        <f>SUM(L16)</f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43"/>
      <c r="C27" s="20"/>
      <c r="D27" s="20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VEgCbOune2owParsFqiheo0aPCw12qz3PMSSK6i7YvLaZ58Gw67sOI+MpeLO1Sq94fZZ22w8bib0FJVmA55iOA==" saltValue="dt0MfnIvSJ22OONaumC+YQ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A610-20CA-496D-975B-39FCB4634D1C}">
  <sheetPr>
    <pageSetUpPr fitToPage="1"/>
  </sheetPr>
  <dimension ref="B7:P29"/>
  <sheetViews>
    <sheetView showGridLines="0" zoomScale="75" zoomScaleNormal="75" workbookViewId="0">
      <selection activeCell="AA24" sqref="AA2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76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77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5.53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K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>SUM(L16:L16)</f>
        <v>0</v>
      </c>
      <c r="M17" s="21">
        <f>SUM(M16)</f>
        <v>5.53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ExSRy1E+W9VFRjFzAPO6aApherC9LeLKLpYMlel+QjczWbMB+jSw9qcNPCPE05F+qx56FmanbIGEiOTahcMzUQ==" saltValue="LOjxsiYRoDVBh4Xd4cMVx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AC38ECF-6A52-4884-8454-4E26935ADF6D}"/>
  </dataValidations>
  <pageMargins left="0.7" right="0.7" top="0.75" bottom="0.75" header="0.3" footer="0.3"/>
  <pageSetup paperSize="9" scale="4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5425-42B4-4ACC-BB02-DA0A7C95B721}">
  <sheetPr>
    <pageSetUpPr fitToPage="1"/>
  </sheetPr>
  <dimension ref="B7:P30"/>
  <sheetViews>
    <sheetView showGridLines="0" topLeftCell="A4" zoomScale="75" zoomScaleNormal="75" workbookViewId="0">
      <selection activeCell="R20" sqref="R20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22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SUM(L16)</f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67"/>
      <c r="C27" s="20"/>
      <c r="D27" s="20"/>
      <c r="E27" s="19"/>
      <c r="F27" s="19"/>
      <c r="G27" s="20"/>
      <c r="H27" s="20"/>
      <c r="I27" s="20"/>
      <c r="J27" s="20"/>
      <c r="K27" s="22"/>
      <c r="L27" s="24"/>
      <c r="M27" s="85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f>SUM(L27)</f>
        <v>0</v>
      </c>
      <c r="M28" s="21">
        <f>SUM(M27)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yX4mt4qjcDnHMqfqQjhSkcOWZgBH6b+x/Fxk0mUkA9K/OFfBeN9hYEDoPd5bmCDMHOII4RsxbEvdg2cUZVcwkQ==" saltValue="p2pqvTXF9G4zaCwfd86rs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37"/>
  <sheetViews>
    <sheetView showGridLines="0" topLeftCell="A12" zoomScale="75" zoomScaleNormal="75" workbookViewId="0">
      <selection activeCell="Q29" sqref="Q29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78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79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K11" s="31"/>
      <c r="L11" s="31"/>
      <c r="M11" s="31"/>
    </row>
    <row r="12" spans="2:16" s="32" customFormat="1" ht="15.75" x14ac:dyDescent="0.25">
      <c r="B12" s="9" t="s">
        <v>5</v>
      </c>
      <c r="C12" s="10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104">
        <v>44726</v>
      </c>
      <c r="C16" s="20"/>
      <c r="D16" s="20"/>
      <c r="E16" s="19" t="s">
        <v>80</v>
      </c>
      <c r="F16" s="19" t="s">
        <v>81</v>
      </c>
      <c r="G16" s="20"/>
      <c r="H16" s="20"/>
      <c r="I16" s="20"/>
      <c r="J16" s="20"/>
      <c r="K16" s="20"/>
      <c r="L16" s="24">
        <v>32.450000000000003</v>
      </c>
      <c r="M16" s="21"/>
      <c r="P16" s="13"/>
    </row>
    <row r="17" spans="2:16" ht="30.75" x14ac:dyDescent="0.25">
      <c r="B17" s="105" t="s">
        <v>82</v>
      </c>
      <c r="C17" s="20"/>
      <c r="D17" s="20"/>
      <c r="E17" s="19" t="s">
        <v>83</v>
      </c>
      <c r="F17" s="19" t="s">
        <v>84</v>
      </c>
      <c r="G17" s="20"/>
      <c r="H17" s="20"/>
      <c r="I17" s="20"/>
      <c r="J17" s="20"/>
      <c r="K17" s="22">
        <v>159.93</v>
      </c>
      <c r="L17" s="24" t="s">
        <v>85</v>
      </c>
      <c r="M17" s="21"/>
      <c r="P17" s="13"/>
    </row>
    <row r="18" spans="2:16" ht="30.75" x14ac:dyDescent="0.25">
      <c r="B18" s="86" t="s">
        <v>19</v>
      </c>
      <c r="C18" s="18"/>
      <c r="D18" s="18"/>
      <c r="E18" s="19" t="s">
        <v>28</v>
      </c>
      <c r="F18" s="19"/>
      <c r="G18" s="20"/>
      <c r="H18" s="20"/>
      <c r="I18" s="20"/>
      <c r="J18" s="20"/>
      <c r="K18" s="20"/>
      <c r="L18" s="24">
        <v>600</v>
      </c>
      <c r="M18" s="21"/>
      <c r="P18" s="13"/>
    </row>
    <row r="19" spans="2:16" ht="15.75" x14ac:dyDescent="0.25">
      <c r="B19" s="86" t="s">
        <v>19</v>
      </c>
      <c r="C19" s="20"/>
      <c r="D19" s="20"/>
      <c r="E19" s="19" t="s">
        <v>63</v>
      </c>
      <c r="F19" s="19"/>
      <c r="G19" s="20"/>
      <c r="H19" s="20"/>
      <c r="I19" s="20"/>
      <c r="J19" s="20"/>
      <c r="K19" s="20"/>
      <c r="L19" s="24">
        <v>51</v>
      </c>
      <c r="M19" s="21"/>
      <c r="P19" s="13"/>
    </row>
    <row r="20" spans="2:16" ht="15.75" x14ac:dyDescent="0.25">
      <c r="B20" s="103" t="s">
        <v>19</v>
      </c>
      <c r="C20" s="18"/>
      <c r="D20" s="18"/>
      <c r="E20" s="19" t="s">
        <v>20</v>
      </c>
      <c r="F20" s="19"/>
      <c r="G20" s="20"/>
      <c r="H20" s="20"/>
      <c r="I20" s="20"/>
      <c r="J20" s="20"/>
      <c r="K20" s="20"/>
      <c r="L20" s="24"/>
      <c r="M20" s="21">
        <v>121.89</v>
      </c>
      <c r="P20" s="13"/>
    </row>
    <row r="21" spans="2:16" ht="15.75" x14ac:dyDescent="0.25">
      <c r="B21" s="23"/>
      <c r="C21" s="16"/>
      <c r="D21" s="16"/>
      <c r="E21" s="16"/>
      <c r="F21" s="16" t="s">
        <v>21</v>
      </c>
      <c r="G21" s="20">
        <f>SUM(G16:G16)</f>
        <v>0</v>
      </c>
      <c r="H21" s="20">
        <f>SUM(H16:H16)</f>
        <v>0</v>
      </c>
      <c r="I21" s="20">
        <f>SUM(I16:I16)</f>
        <v>0</v>
      </c>
      <c r="J21" s="20">
        <f>SUM(J16:J16)</f>
        <v>0</v>
      </c>
      <c r="K21" s="21">
        <f>SUM(K16:K18)</f>
        <v>159.93</v>
      </c>
      <c r="L21" s="21">
        <f>SUM(32.45+499.1+L18+L19)</f>
        <v>1182.5500000000002</v>
      </c>
      <c r="M21" s="21">
        <f>SUM(M16:M20)</f>
        <v>121.89</v>
      </c>
    </row>
    <row r="22" spans="2:16" ht="15.75" x14ac:dyDescent="0.25">
      <c r="B22" s="23"/>
      <c r="C22" s="16"/>
      <c r="D22" s="16"/>
      <c r="E22" s="16"/>
      <c r="F22" s="16" t="s">
        <v>22</v>
      </c>
      <c r="G22" s="21">
        <v>0.45</v>
      </c>
      <c r="H22" s="21">
        <v>0.24</v>
      </c>
      <c r="I22" s="21">
        <v>0.2</v>
      </c>
      <c r="J22" s="21">
        <v>0.05</v>
      </c>
      <c r="K22" s="25"/>
      <c r="L22" s="49"/>
      <c r="M22" s="25"/>
    </row>
    <row r="23" spans="2:16" ht="15.75" x14ac:dyDescent="0.25">
      <c r="B23" s="23"/>
      <c r="C23" s="16"/>
      <c r="D23" s="16"/>
      <c r="E23" s="16"/>
      <c r="F23" s="16" t="s">
        <v>24</v>
      </c>
      <c r="G23" s="21">
        <f>G21*G22</f>
        <v>0</v>
      </c>
      <c r="H23" s="21">
        <f>H21*H22</f>
        <v>0</v>
      </c>
      <c r="I23" s="21">
        <f>I21*I22</f>
        <v>0</v>
      </c>
      <c r="J23" s="21">
        <f>J21*J22</f>
        <v>0</v>
      </c>
      <c r="K23" s="25"/>
      <c r="L23" s="25"/>
      <c r="M23" s="25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28"/>
      <c r="C25" s="28"/>
      <c r="D25" s="73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15.75" x14ac:dyDescent="0.25">
      <c r="B26" s="26" t="s">
        <v>26</v>
      </c>
      <c r="C26" s="26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2:16" ht="15.75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2:16" ht="47.25" x14ac:dyDescent="0.25">
      <c r="B28" s="108" t="s">
        <v>6</v>
      </c>
      <c r="C28" s="109"/>
      <c r="D28" s="110"/>
      <c r="E28" s="11" t="s">
        <v>7</v>
      </c>
      <c r="F28" s="11" t="s">
        <v>8</v>
      </c>
      <c r="G28" s="11" t="s">
        <v>9</v>
      </c>
      <c r="H28" s="11" t="s">
        <v>10</v>
      </c>
      <c r="I28" s="11" t="s">
        <v>11</v>
      </c>
      <c r="J28" s="11" t="s">
        <v>12</v>
      </c>
      <c r="K28" s="11" t="s">
        <v>13</v>
      </c>
      <c r="L28" s="11" t="s">
        <v>14</v>
      </c>
      <c r="M28" s="11" t="s">
        <v>15</v>
      </c>
    </row>
    <row r="29" spans="2:16" ht="31.5" x14ac:dyDescent="0.25">
      <c r="B29" s="14" t="s">
        <v>16</v>
      </c>
      <c r="C29" s="15" t="s">
        <v>17</v>
      </c>
      <c r="D29" s="15" t="s">
        <v>18</v>
      </c>
      <c r="E29" s="16"/>
      <c r="F29" s="16"/>
      <c r="G29" s="16"/>
      <c r="H29" s="16"/>
      <c r="I29" s="16"/>
      <c r="J29" s="16"/>
      <c r="K29" s="16"/>
      <c r="L29" s="16"/>
      <c r="M29" s="16"/>
    </row>
    <row r="30" spans="2:16" ht="75.75" x14ac:dyDescent="0.25">
      <c r="B30" s="104">
        <v>44813</v>
      </c>
      <c r="C30" s="20"/>
      <c r="D30" s="20"/>
      <c r="E30" s="19" t="s">
        <v>86</v>
      </c>
      <c r="F30" s="19" t="s">
        <v>87</v>
      </c>
      <c r="G30" s="20"/>
      <c r="H30" s="20"/>
      <c r="I30" s="20"/>
      <c r="J30" s="20"/>
      <c r="K30" s="20"/>
      <c r="L30" s="24" t="s">
        <v>88</v>
      </c>
      <c r="M30" s="21"/>
    </row>
    <row r="31" spans="2:16" ht="45.75" x14ac:dyDescent="0.25">
      <c r="B31" s="104">
        <v>44841</v>
      </c>
      <c r="C31" s="20"/>
      <c r="D31" s="20"/>
      <c r="E31" s="52" t="s">
        <v>89</v>
      </c>
      <c r="F31" s="53" t="s">
        <v>90</v>
      </c>
      <c r="G31" s="20"/>
      <c r="H31" s="20"/>
      <c r="I31" s="20"/>
      <c r="J31" s="20"/>
      <c r="K31" s="20"/>
      <c r="L31" s="21">
        <v>277.45</v>
      </c>
      <c r="M31" s="20"/>
    </row>
    <row r="32" spans="2:16" ht="45.75" x14ac:dyDescent="0.25">
      <c r="B32" s="104">
        <v>44883</v>
      </c>
      <c r="C32" s="20"/>
      <c r="D32" s="20"/>
      <c r="E32" s="52" t="s">
        <v>91</v>
      </c>
      <c r="F32" s="53" t="s">
        <v>81</v>
      </c>
      <c r="G32" s="20"/>
      <c r="H32" s="20"/>
      <c r="I32" s="20"/>
      <c r="J32" s="20"/>
      <c r="K32" s="20"/>
      <c r="L32" s="21">
        <v>255</v>
      </c>
      <c r="M32" s="20"/>
    </row>
    <row r="33" spans="2:13" ht="45.75" x14ac:dyDescent="0.25">
      <c r="B33" s="104">
        <v>44939</v>
      </c>
      <c r="C33" s="20"/>
      <c r="D33" s="20"/>
      <c r="E33" s="52" t="s">
        <v>92</v>
      </c>
      <c r="F33" s="53" t="s">
        <v>81</v>
      </c>
      <c r="G33" s="20"/>
      <c r="H33" s="20"/>
      <c r="I33" s="20"/>
      <c r="J33" s="20"/>
      <c r="K33" s="20"/>
      <c r="L33" s="21">
        <v>146.69999999999999</v>
      </c>
      <c r="M33" s="20"/>
    </row>
    <row r="34" spans="2:13" ht="30.75" x14ac:dyDescent="0.25">
      <c r="B34" s="105" t="s">
        <v>93</v>
      </c>
      <c r="C34" s="20"/>
      <c r="D34" s="20"/>
      <c r="E34" s="52" t="s">
        <v>94</v>
      </c>
      <c r="F34" s="52" t="s">
        <v>95</v>
      </c>
      <c r="G34" s="20"/>
      <c r="H34" s="20"/>
      <c r="I34" s="20"/>
      <c r="J34" s="20"/>
      <c r="K34" s="22">
        <v>88</v>
      </c>
      <c r="L34" s="24" t="s">
        <v>96</v>
      </c>
      <c r="M34" s="20"/>
    </row>
    <row r="35" spans="2:13" ht="15.75" x14ac:dyDescent="0.25">
      <c r="B35" s="23"/>
      <c r="C35" s="16"/>
      <c r="D35" s="16"/>
      <c r="E35" s="16"/>
      <c r="F35" s="16" t="s">
        <v>21</v>
      </c>
      <c r="G35" s="20"/>
      <c r="H35" s="20"/>
      <c r="I35" s="20"/>
      <c r="J35" s="20"/>
      <c r="K35" s="21">
        <f>SUM(K30:K34)</f>
        <v>88</v>
      </c>
      <c r="L35" s="21">
        <f>SUM(172.65-76.2-76.2+277.45+255+146.7+338)</f>
        <v>1037.4000000000001</v>
      </c>
      <c r="M35" s="21"/>
    </row>
    <row r="36" spans="2:13" ht="15.75" x14ac:dyDescent="0.25">
      <c r="B36" s="23"/>
      <c r="C36" s="16"/>
      <c r="D36" s="16"/>
      <c r="E36" s="16"/>
      <c r="F36" s="16" t="s">
        <v>22</v>
      </c>
      <c r="G36" s="21">
        <v>0.45</v>
      </c>
      <c r="H36" s="21">
        <v>0.24</v>
      </c>
      <c r="I36" s="21">
        <v>0.2</v>
      </c>
      <c r="J36" s="21">
        <v>0.05</v>
      </c>
      <c r="K36" s="25"/>
      <c r="L36" s="25"/>
      <c r="M36" s="25"/>
    </row>
    <row r="37" spans="2:13" ht="15.75" x14ac:dyDescent="0.25">
      <c r="B37" s="23"/>
      <c r="C37" s="16"/>
      <c r="D37" s="16"/>
      <c r="E37" s="16"/>
      <c r="F37" s="16" t="s">
        <v>24</v>
      </c>
      <c r="G37" s="21">
        <f>G35*G36</f>
        <v>0</v>
      </c>
      <c r="H37" s="21">
        <f>H35*H36</f>
        <v>0</v>
      </c>
      <c r="I37" s="21">
        <f>I35*I36</f>
        <v>0</v>
      </c>
      <c r="J37" s="21">
        <f>J35*J36</f>
        <v>0</v>
      </c>
      <c r="K37" s="25"/>
      <c r="L37" s="25"/>
      <c r="M37" s="25"/>
    </row>
  </sheetData>
  <sheetProtection algorithmName="SHA-512" hashValue="VoKbLV/Kl3e1EdaDwjQtmL+FTNPgahSvy81I/4CL0TznMY2ktyJw5Nb+0/X+5PAq3sdUgdWgznq7oAvHSgdrCw==" saltValue="gxk5bJY8Zzx6pguNME4Vgg==" spinCount="100000" sheet="1" objects="1" scenarios="1"/>
  <mergeCells count="3">
    <mergeCell ref="B7:D7"/>
    <mergeCell ref="B14:D14"/>
    <mergeCell ref="B28:D2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5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7:W29"/>
  <sheetViews>
    <sheetView showGridLines="0" zoomScale="75" zoomScaleNormal="75" workbookViewId="0">
      <selection activeCell="R19" sqref="R19"/>
    </sheetView>
  </sheetViews>
  <sheetFormatPr defaultRowHeight="15" x14ac:dyDescent="0.25"/>
  <cols>
    <col min="1" max="1" width="9.7109375" customWidth="1"/>
    <col min="2" max="2" width="17.140625" customWidth="1"/>
    <col min="3" max="3" width="17.5703125" customWidth="1"/>
    <col min="4" max="4" width="10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23" ht="18" x14ac:dyDescent="0.25">
      <c r="B7" s="107" t="s">
        <v>0</v>
      </c>
      <c r="C7" s="107"/>
      <c r="D7" s="107"/>
    </row>
    <row r="8" spans="2:23" ht="16.5" x14ac:dyDescent="0.25">
      <c r="B8" s="1"/>
    </row>
    <row r="9" spans="2:23" s="32" customFormat="1" ht="15.75" x14ac:dyDescent="0.25">
      <c r="B9" s="28" t="s">
        <v>1</v>
      </c>
      <c r="C9" s="28"/>
      <c r="D9" s="29" t="s">
        <v>67</v>
      </c>
      <c r="E9" s="30"/>
      <c r="F9" s="31"/>
      <c r="G9" s="31"/>
      <c r="K9" s="31"/>
      <c r="L9" s="31"/>
      <c r="M9" s="31"/>
    </row>
    <row r="10" spans="2:23" s="32" customFormat="1" ht="15.75" x14ac:dyDescent="0.25">
      <c r="B10" s="28" t="s">
        <v>3</v>
      </c>
      <c r="C10" s="28"/>
      <c r="D10" s="33" t="s">
        <v>4</v>
      </c>
      <c r="E10" s="30"/>
      <c r="F10" s="31"/>
      <c r="G10" s="31"/>
      <c r="K10" s="31"/>
      <c r="L10" s="31"/>
      <c r="M10" s="31"/>
    </row>
    <row r="11" spans="2:23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23" s="32" customFormat="1" ht="15.75" x14ac:dyDescent="0.25">
      <c r="B12" s="9" t="s">
        <v>5</v>
      </c>
      <c r="C12" s="10"/>
      <c r="D12" s="10"/>
    </row>
    <row r="13" spans="2:23" s="32" customFormat="1" ht="20.25" x14ac:dyDescent="0.3">
      <c r="B13" s="42"/>
      <c r="W13" s="31"/>
    </row>
    <row r="14" spans="2:23" ht="45" x14ac:dyDescent="0.25">
      <c r="B14" s="111" t="s">
        <v>6</v>
      </c>
      <c r="C14" s="112"/>
      <c r="D14" s="113"/>
      <c r="E14" s="75" t="s">
        <v>7</v>
      </c>
      <c r="F14" s="75" t="s">
        <v>8</v>
      </c>
      <c r="G14" s="75" t="s">
        <v>9</v>
      </c>
      <c r="H14" s="75" t="s">
        <v>10</v>
      </c>
      <c r="I14" s="75" t="s">
        <v>11</v>
      </c>
      <c r="J14" s="75" t="s">
        <v>12</v>
      </c>
      <c r="K14" s="75" t="s">
        <v>13</v>
      </c>
      <c r="L14" s="75" t="s">
        <v>14</v>
      </c>
      <c r="M14" s="75" t="s">
        <v>15</v>
      </c>
      <c r="N14" s="12"/>
      <c r="P14" s="13">
        <v>39173</v>
      </c>
    </row>
    <row r="15" spans="2:23" ht="30" x14ac:dyDescent="0.25">
      <c r="B15" s="76" t="s">
        <v>16</v>
      </c>
      <c r="C15" s="77" t="s">
        <v>17</v>
      </c>
      <c r="D15" s="77" t="s">
        <v>18</v>
      </c>
      <c r="E15" s="78"/>
      <c r="F15" s="78"/>
      <c r="G15" s="78"/>
      <c r="H15" s="78"/>
      <c r="I15" s="78"/>
      <c r="J15" s="78"/>
      <c r="K15" s="78"/>
      <c r="L15" s="78"/>
      <c r="M15" s="78"/>
      <c r="P15" s="13">
        <v>39203</v>
      </c>
    </row>
    <row r="16" spans="2:23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20"/>
      <c r="L16" s="21"/>
      <c r="M16" s="21">
        <v>78.819999999999993</v>
      </c>
      <c r="P16" s="13">
        <v>39234</v>
      </c>
    </row>
    <row r="17" spans="2:13" ht="15.75" x14ac:dyDescent="0.25">
      <c r="B17" s="23"/>
      <c r="C17" s="16"/>
      <c r="D17" s="16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78.819999999999993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74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v>0</v>
      </c>
      <c r="I27" s="20">
        <v>0</v>
      </c>
      <c r="J27" s="20">
        <v>0</v>
      </c>
      <c r="K27" s="21">
        <f>SUM(K26:K26)</f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st+1uHauMko7BDLncDSRIgcPWf9XYIvB4xRK5OKXTEiBSbeeoP99WAhNH0di6FuPo+C8ix9/bO2ezITC+Qw8eg==" saltValue="W1EBdg7s+PZ+0E2jA/ZQC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1627-86B0-4D92-9D82-68E8F1E7DD36}">
  <sheetPr>
    <pageSetUpPr fitToPage="1"/>
  </sheetPr>
  <dimension ref="B7:P30"/>
  <sheetViews>
    <sheetView showGridLines="0" zoomScale="75" zoomScaleNormal="75" workbookViewId="0">
      <selection activeCell="T20" sqref="T20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22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SUM(L16)</f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67"/>
      <c r="C27" s="20"/>
      <c r="D27" s="20"/>
      <c r="E27" s="19"/>
      <c r="F27" s="19"/>
      <c r="G27" s="20"/>
      <c r="H27" s="20"/>
      <c r="I27" s="20"/>
      <c r="J27" s="20"/>
      <c r="K27" s="22"/>
      <c r="L27" s="24"/>
      <c r="M27" s="85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f>SUM(L27)</f>
        <v>0</v>
      </c>
      <c r="M28" s="21">
        <f>SUM(M27)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V906nYV30Zono3XuI6/0sHRV7lIY8khlftnXgHmzmoeyhwjvajTozqNQqBhvQvfzhGD03A+n0zSqTUFIiQCwuw==" saltValue="2lAiq5jWXMK9H15fkRsKv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7:P29"/>
  <sheetViews>
    <sheetView showGridLines="0" zoomScale="75" zoomScaleNormal="75" workbookViewId="0">
      <selection activeCell="Y24" sqref="Y24"/>
    </sheetView>
  </sheetViews>
  <sheetFormatPr defaultRowHeight="15" x14ac:dyDescent="0.25"/>
  <cols>
    <col min="1" max="1" width="9.7109375" customWidth="1"/>
    <col min="2" max="2" width="17.28515625" customWidth="1"/>
    <col min="3" max="3" width="12.7109375" customWidth="1"/>
    <col min="4" max="4" width="10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142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0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5" x14ac:dyDescent="0.25">
      <c r="B14" s="111" t="s">
        <v>6</v>
      </c>
      <c r="C14" s="112"/>
      <c r="D14" s="113"/>
      <c r="E14" s="75" t="s">
        <v>7</v>
      </c>
      <c r="F14" s="75" t="s">
        <v>8</v>
      </c>
      <c r="G14" s="75" t="s">
        <v>9</v>
      </c>
      <c r="H14" s="75" t="s">
        <v>10</v>
      </c>
      <c r="I14" s="75" t="s">
        <v>11</v>
      </c>
      <c r="J14" s="75" t="s">
        <v>12</v>
      </c>
      <c r="K14" s="75" t="s">
        <v>13</v>
      </c>
      <c r="L14" s="75" t="s">
        <v>14</v>
      </c>
      <c r="M14" s="75" t="s">
        <v>15</v>
      </c>
      <c r="N14" s="12"/>
      <c r="P14" s="13">
        <v>39173</v>
      </c>
    </row>
    <row r="15" spans="2:16" ht="30" x14ac:dyDescent="0.25">
      <c r="B15" s="76" t="s">
        <v>16</v>
      </c>
      <c r="C15" s="77" t="s">
        <v>17</v>
      </c>
      <c r="D15" s="77" t="s">
        <v>18</v>
      </c>
      <c r="E15" s="78"/>
      <c r="F15" s="78"/>
      <c r="G15" s="78"/>
      <c r="H15" s="78"/>
      <c r="I15" s="78"/>
      <c r="J15" s="78"/>
      <c r="K15" s="78"/>
      <c r="L15" s="78"/>
      <c r="M15" s="78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1">
        <v>126.39</v>
      </c>
      <c r="P16" s="13">
        <v>39234</v>
      </c>
    </row>
    <row r="17" spans="2:13" ht="15.75" x14ac:dyDescent="0.25">
      <c r="B17" s="23"/>
      <c r="C17" s="16"/>
      <c r="D17" s="16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126.39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74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v>0</v>
      </c>
      <c r="I27" s="20">
        <v>0</v>
      </c>
      <c r="J27" s="20">
        <v>0</v>
      </c>
      <c r="K27" s="21">
        <f>SUM(K26:K26)</f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iNYV4+uUTk4lbRcp1ArdyaruGfxxNXLNQR4i8Zp8qSg1XuoffL1YDhV/ykxIHcTjH4D6dwEpmD+uf6xdA+2dSw==" saltValue="NEuh/Ih3ufE2nUNj3AvSM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A4580-204E-4080-8217-3B0341018DB7}">
  <sheetPr>
    <pageSetUpPr fitToPage="1"/>
  </sheetPr>
  <dimension ref="B7:P29"/>
  <sheetViews>
    <sheetView showGridLines="0" zoomScale="75" zoomScaleNormal="75" workbookViewId="0">
      <selection activeCell="K10" sqref="K10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143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5.75" x14ac:dyDescent="0.25">
      <c r="B13" s="28"/>
      <c r="C13" s="28"/>
      <c r="D13" s="28"/>
      <c r="E13" s="31"/>
      <c r="F13" s="31"/>
      <c r="G13" s="31"/>
      <c r="K13" s="31"/>
      <c r="L13" s="31"/>
      <c r="M13" s="31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122.06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SUM(L16:L16)</f>
        <v>0</v>
      </c>
      <c r="M17" s="21">
        <f>SUM(M16:M16)</f>
        <v>122.06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49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8"/>
      <c r="C21" s="10"/>
      <c r="D21" s="10"/>
      <c r="E21" s="10"/>
      <c r="F21" s="10"/>
      <c r="G21" s="91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3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dbe4oE5RtPfzt43RLWsa8rr++9sd5f5nkPxB/uaLBbTxXTAsv97fGihDv6jMyChLZAdoLypcVZ0LeoQ3qNBoCQ==" saltValue="cs7QTGSAT7kzV9E0j5ye4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5722B499-9619-4BF2-9120-C6FF6CDB86EC}"/>
  </dataValidation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7F2E-A40D-4FC2-89AA-081548F22D68}">
  <sheetPr>
    <pageSetUpPr fitToPage="1"/>
  </sheetPr>
  <dimension ref="B7:P30"/>
  <sheetViews>
    <sheetView showGridLines="0" zoomScale="75" zoomScaleNormal="75" workbookViewId="0">
      <selection activeCell="J7" sqref="J7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139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63"/>
      <c r="N16" s="79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121.72</v>
      </c>
      <c r="N17" s="79"/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 t="shared" ref="G18:L18" si="0">SUM(G16:G16)</f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1">
        <f t="shared" si="0"/>
        <v>0</v>
      </c>
      <c r="L18" s="21">
        <f t="shared" si="0"/>
        <v>600</v>
      </c>
      <c r="M18" s="21">
        <f>SUM(M16:M17)</f>
        <v>121.72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50"/>
      <c r="C27" s="51"/>
      <c r="D27" s="51"/>
      <c r="E27" s="52"/>
      <c r="F27" s="53"/>
      <c r="G27" s="53"/>
      <c r="H27" s="53"/>
      <c r="I27" s="53"/>
      <c r="J27" s="53"/>
      <c r="K27" s="54"/>
      <c r="L27" s="54"/>
      <c r="M27" s="54"/>
    </row>
    <row r="28" spans="2:16" ht="15.75" x14ac:dyDescent="0.25">
      <c r="B28" s="23"/>
      <c r="C28" s="16"/>
      <c r="D28" s="16"/>
      <c r="E28" s="16"/>
      <c r="F28" s="16" t="s">
        <v>21</v>
      </c>
      <c r="G28" s="20">
        <f t="shared" ref="G28:M28" si="1">SUM(G27:G27)</f>
        <v>0</v>
      </c>
      <c r="H28" s="20">
        <f t="shared" si="1"/>
        <v>0</v>
      </c>
      <c r="I28" s="20">
        <f t="shared" si="1"/>
        <v>0</v>
      </c>
      <c r="J28" s="20">
        <f t="shared" si="1"/>
        <v>0</v>
      </c>
      <c r="K28" s="21">
        <f t="shared" si="1"/>
        <v>0</v>
      </c>
      <c r="L28" s="21">
        <f t="shared" si="1"/>
        <v>0</v>
      </c>
      <c r="M28" s="21">
        <f t="shared" si="1"/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tTc4TNPYSZhPO7g3Y33H8sI/ntsxbarBQa0+2QtBBITHvJ3EJh7XD8+l0JQxXH7pmQwR3Pqwkjwq+S6vE7XkIw==" saltValue="uNUYZhmKkHrY62YFt+lKq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713B4F0B-4EB5-4CDA-BF8D-2936F2864374}"/>
  </dataValidation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7:Q30"/>
  <sheetViews>
    <sheetView showGridLines="0" zoomScale="75" zoomScaleNormal="75" workbookViewId="0">
      <selection activeCell="R19" sqref="R19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32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30.75" x14ac:dyDescent="0.25">
      <c r="B16" s="86" t="s">
        <v>19</v>
      </c>
      <c r="C16" s="18"/>
      <c r="D16" s="18"/>
      <c r="E16" s="19" t="s">
        <v>31</v>
      </c>
      <c r="F16" s="20"/>
      <c r="G16" s="20"/>
      <c r="H16" s="20"/>
      <c r="I16" s="20"/>
      <c r="J16" s="20"/>
      <c r="K16" s="20"/>
      <c r="L16" s="21">
        <v>600</v>
      </c>
      <c r="M16" s="22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126</v>
      </c>
      <c r="P17" s="13"/>
    </row>
    <row r="18" spans="2:16" ht="15.75" x14ac:dyDescent="0.25">
      <c r="B18" s="40"/>
      <c r="C18" s="40"/>
      <c r="D18" s="40"/>
      <c r="E18" s="16"/>
      <c r="F18" s="16" t="s">
        <v>21</v>
      </c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v>0</v>
      </c>
      <c r="L18" s="21">
        <f>SUM(L16:L16)</f>
        <v>600</v>
      </c>
      <c r="M18" s="21">
        <f>SUM(M16:M17)</f>
        <v>126</v>
      </c>
    </row>
    <row r="19" spans="2:16" ht="15.75" x14ac:dyDescent="0.25">
      <c r="B19" s="40"/>
      <c r="C19" s="40"/>
      <c r="D19" s="40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40"/>
      <c r="C20" s="40"/>
      <c r="D20" s="40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41"/>
      <c r="C27" s="18"/>
      <c r="D27" s="18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40"/>
      <c r="C28" s="40"/>
      <c r="D28" s="40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40"/>
      <c r="C29" s="40"/>
      <c r="D29" s="40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40"/>
      <c r="C30" s="40"/>
      <c r="D30" s="40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hLJm9vTqLrWd+IdiNzovlYmWJjmFGNWRNDD97ui1fYJbqEeyTICIgs2qb00Ak42p5W2l/m2akIF5IeoOtl/isA==" saltValue="ERr8JzbYhqP6QiegqsWMo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P29"/>
  <sheetViews>
    <sheetView showGridLines="0" zoomScale="75" zoomScaleNormal="75" workbookViewId="0">
      <selection activeCell="Q14" sqref="Q14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97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98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1.56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K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>SUM(L16:L16)</f>
        <v>0</v>
      </c>
      <c r="M17" s="21">
        <f>SUM(M16:M16)</f>
        <v>1.56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8Vgng4HJHQ5MnPQ/GqE7nt1R/KLUgFM/yYJmTP2lw/B6f64IzHn/xj+Lj6ZcdyskdQkM44MMPE0Dm/br/9CrZQ==" saltValue="hFHZsWaSVK8JNPKkwvMWU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C73A9B7-6794-440C-8726-3D45E44D0884}"/>
  </dataValidation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7:Q29"/>
  <sheetViews>
    <sheetView showGridLines="0" zoomScale="75" zoomScaleNormal="75" workbookViewId="0">
      <selection activeCell="U24" sqref="U24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33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49.39</v>
      </c>
      <c r="P16" s="13">
        <v>39234</v>
      </c>
    </row>
    <row r="17" spans="2:13" ht="15.75" x14ac:dyDescent="0.25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SUM(M16)</f>
        <v>49.39</v>
      </c>
    </row>
    <row r="18" spans="2:13" ht="15.75" x14ac:dyDescent="0.25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44"/>
    </row>
    <row r="19" spans="2:13" ht="15.75" x14ac:dyDescent="0.25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K0u55KDCK3VIREKqyotC3jM0QDs28gVu0BPVYaGCbqK8TrCtOSdtvHleV5fGFrmzwUmoyymwV39kXEqWC+z4Ww==" saltValue="BRu2Vr+CMaLrdtN9iKuQh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4BBE7993-FB7D-40BF-8645-CF061117A570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0E2D-2A05-4D24-A587-1313D9DD8A63}">
  <sheetPr>
    <pageSetUpPr fitToPage="1"/>
  </sheetPr>
  <dimension ref="B7:P30"/>
  <sheetViews>
    <sheetView showGridLines="0" zoomScale="75" zoomScaleNormal="75" workbookViewId="0">
      <selection activeCell="U22" sqref="U22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99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63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f>SUM(K16)</f>
        <v>0</v>
      </c>
      <c r="L18" s="21">
        <f>SUM(L16:L16)</f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8"/>
      <c r="C22" s="28"/>
      <c r="D22" s="73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4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43"/>
      <c r="C27" s="20"/>
      <c r="D27" s="20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XoV6Q7Gil4mZZiNvPlR0egyPwf/JzAspj2vVpKJ7utvLeHvt5pcMY8iCfktxIidD3Gp8JR2pR1pw32YhBWvFNg==" saltValue="L0r5lpaSnYPv9cdS0RWXW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10C11CC7-743E-43ED-9FA9-DBA5084E3CE5}"/>
  </dataValidations>
  <pageMargins left="0.7" right="0.7" top="0.75" bottom="0.75" header="0.3" footer="0.3"/>
  <pageSetup paperSize="9" scale="43" orientation="portrait" r:id="rId1"/>
  <ignoredErrors>
    <ignoredError sqref="K18" formula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A65C-B7F0-43A9-981B-07EACC43F34C}">
  <sheetPr>
    <pageSetUpPr fitToPage="1"/>
  </sheetPr>
  <dimension ref="B7:P30"/>
  <sheetViews>
    <sheetView showGridLines="0" zoomScale="75" zoomScaleNormal="75" workbookViewId="0">
      <selection activeCell="O25" sqref="O2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86" t="s">
        <v>19</v>
      </c>
      <c r="C16" s="20"/>
      <c r="D16" s="20"/>
      <c r="E16" s="19" t="s">
        <v>63</v>
      </c>
      <c r="F16" s="20"/>
      <c r="G16" s="20"/>
      <c r="H16" s="20"/>
      <c r="I16" s="20"/>
      <c r="J16" s="20"/>
      <c r="K16" s="20"/>
      <c r="L16" s="21">
        <v>9.6999999999999993</v>
      </c>
      <c r="M16" s="22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121.72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SUM(L16)</f>
        <v>9.6999999999999993</v>
      </c>
      <c r="M18" s="21">
        <f>SUM(M16:M17)</f>
        <v>121.72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67"/>
      <c r="C27" s="20"/>
      <c r="D27" s="20"/>
      <c r="E27" s="19"/>
      <c r="F27" s="19"/>
      <c r="G27" s="20"/>
      <c r="H27" s="20"/>
      <c r="I27" s="20"/>
      <c r="J27" s="20"/>
      <c r="K27" s="22"/>
      <c r="L27" s="24"/>
      <c r="M27" s="85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f>SUM(L27)</f>
        <v>0</v>
      </c>
      <c r="M28" s="21">
        <f>SUM(M27)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avk4Z5iv1X05ApM+n3C0wIGEQ9xnqMF24SIuRcnBYUMRHf0M8Tcyv2jvPtdRa/U4h8JGjR7FNAL3WMm8lQZLUA==" saltValue="Po8cvCSc6dwGtQr7WFwgr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7:P29"/>
  <sheetViews>
    <sheetView showGridLines="0" zoomScale="75" zoomScaleNormal="75" workbookViewId="0">
      <selection activeCell="K36" sqref="K36"/>
    </sheetView>
  </sheetViews>
  <sheetFormatPr defaultRowHeight="15" x14ac:dyDescent="0.25"/>
  <cols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144</v>
      </c>
      <c r="E9" s="31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5.75" x14ac:dyDescent="0.25">
      <c r="B13" s="28"/>
      <c r="C13" s="28"/>
      <c r="D13" s="28"/>
      <c r="E13" s="31"/>
      <c r="F13" s="31"/>
      <c r="G13" s="31"/>
      <c r="K13" s="31"/>
      <c r="L13" s="31"/>
      <c r="M13" s="31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127.8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SUM(L16:L16)</f>
        <v>0</v>
      </c>
      <c r="M17" s="21">
        <f>SUM(M16:M16)</f>
        <v>127.8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49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67"/>
      <c r="C26" s="92"/>
      <c r="D26" s="92"/>
      <c r="E26" s="19"/>
      <c r="F26" s="20"/>
      <c r="G26" s="20"/>
      <c r="H26" s="20"/>
      <c r="I26" s="20"/>
      <c r="J26" s="20"/>
      <c r="K26" s="20"/>
      <c r="L26" s="22"/>
      <c r="M26" s="20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+L+BCSXaxnBtU9e2RbR6lCSwLEfSRwr4EC9wUPExS11xUyV267u5SOc3UL3DS7XaaDvrFvH4UzNv/j8CbFC3HQ==" saltValue="fbOtzDC5DOqjaGhZMJupN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9C2DDD95-ED50-4F79-9A1E-3CE19C669179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7:P29"/>
  <sheetViews>
    <sheetView showGridLines="0" zoomScale="75" zoomScaleNormal="75" workbookViewId="0">
      <selection activeCell="O11" sqref="O11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145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146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5.75" x14ac:dyDescent="0.25">
      <c r="B13" s="28"/>
      <c r="C13" s="28"/>
      <c r="D13" s="28"/>
      <c r="E13" s="31"/>
      <c r="F13" s="31"/>
      <c r="G13" s="31"/>
      <c r="K13" s="31"/>
      <c r="L13" s="31"/>
      <c r="M13" s="31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2"/>
      <c r="G16" s="53"/>
      <c r="H16" s="53"/>
      <c r="I16" s="53"/>
      <c r="J16" s="53"/>
      <c r="K16" s="54"/>
      <c r="L16" s="54"/>
      <c r="M16" s="54">
        <v>124.27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SUM(L16)</f>
        <v>0</v>
      </c>
      <c r="M17" s="21">
        <f>SUM(M16:M16)</f>
        <v>124.27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49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8"/>
      <c r="C21" s="10"/>
      <c r="D21" s="10"/>
      <c r="E21" s="10"/>
      <c r="F21" s="10"/>
      <c r="G21" s="91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3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2wXd4voC83YIOgzu8KuKytGzHRfJxSi6NYFxMhuPSVUE535/pEErBjoKXY7BagHvqTETLXErCHDhW0vvfjsICQ==" saltValue="/ivTwpIKGASRK0azxCB+T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FD4E45CC-1E70-4076-9691-312991639CB0}"/>
  </dataValidation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B9280-2638-4DE5-B7CF-DA27C3FE201B}">
  <sheetPr>
    <pageSetUpPr fitToPage="1"/>
  </sheetPr>
  <dimension ref="B7:P30"/>
  <sheetViews>
    <sheetView showGridLines="0" zoomScale="75" zoomScaleNormal="75" workbookViewId="0">
      <selection activeCell="S14" sqref="S1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147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53"/>
      <c r="G16" s="53"/>
      <c r="H16" s="53"/>
      <c r="I16" s="53"/>
      <c r="J16" s="53"/>
      <c r="K16" s="54"/>
      <c r="L16" s="54">
        <v>600</v>
      </c>
      <c r="M16" s="54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53"/>
      <c r="G17" s="53"/>
      <c r="H17" s="53"/>
      <c r="I17" s="53"/>
      <c r="J17" s="53"/>
      <c r="K17" s="54"/>
      <c r="L17" s="54"/>
      <c r="M17" s="54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SUM(L16:L16)</f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49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SUM(G18*G19)</f>
        <v>0</v>
      </c>
      <c r="H20" s="21">
        <f t="shared" ref="H20:J20" si="0">SUM(H18*H19)</f>
        <v>0</v>
      </c>
      <c r="I20" s="21">
        <f t="shared" si="0"/>
        <v>0</v>
      </c>
      <c r="J20" s="21">
        <f t="shared" si="0"/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8"/>
      <c r="C22" s="28"/>
      <c r="D22" s="73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43"/>
      <c r="C27" s="20"/>
      <c r="D27" s="20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4wO3VA4mECjAgpnudjrCQ6PanqvZILWq/g/TNH5ERdaIob74FB14v14+3TQD1JFopU+uYvMEic3y6IbWfVv+zg==" saltValue="7fxau3xqaLHhJuYOFPcYD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0D32B8D2-7066-4C00-B6A2-2A93D73251EC}"/>
  </dataValidations>
  <pageMargins left="0.7" right="0.7" top="0.75" bottom="0.75" header="0.3" footer="0.3"/>
  <pageSetup paperSize="9" scale="43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7:P29"/>
  <sheetViews>
    <sheetView showGridLines="0" zoomScale="75" zoomScaleNormal="75" workbookViewId="0">
      <selection activeCell="S14" sqref="S1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49.39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SUM(L16)</f>
        <v>0</v>
      </c>
      <c r="M17" s="21">
        <f>SUM(M16:M16)</f>
        <v>49.39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67"/>
      <c r="C26" s="20"/>
      <c r="D26" s="20"/>
      <c r="E26" s="19"/>
      <c r="F26" s="19"/>
      <c r="G26" s="20"/>
      <c r="H26" s="20"/>
      <c r="I26" s="20"/>
      <c r="J26" s="20"/>
      <c r="K26" s="22"/>
      <c r="L26" s="24"/>
      <c r="M26" s="85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f>SUM(K26)</f>
        <v>0</v>
      </c>
      <c r="L27" s="21">
        <f>SUM(L26)</f>
        <v>0</v>
      </c>
      <c r="M27" s="21">
        <f>SUM(M26)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Db7yfBwnMF/7RAaFwMq8cFwHtq5BFe7VVLczPge19MGaSnEYoBLwVbsYXGN697yCJ3v5XjYbJSfMblq2Qiefqw==" saltValue="akxWCZBIygFPV0kPQjg69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7:P29"/>
  <sheetViews>
    <sheetView showGridLines="0" zoomScale="75" zoomScaleNormal="75" workbookViewId="0">
      <selection activeCell="U20" sqref="U20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9" t="s">
        <v>0</v>
      </c>
      <c r="C7" s="89"/>
      <c r="D7" s="89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148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9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82"/>
      <c r="L16" s="21"/>
      <c r="M16" s="21">
        <v>41.65</v>
      </c>
      <c r="P16" s="13">
        <v>39234</v>
      </c>
    </row>
    <row r="17" spans="2:13" ht="15.75" x14ac:dyDescent="0.25">
      <c r="B17" s="23"/>
      <c r="C17" s="16"/>
      <c r="D17" s="16"/>
      <c r="E17" s="16"/>
      <c r="F17" s="16"/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41.65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2" spans="2:13" ht="15.75" x14ac:dyDescent="0.25">
      <c r="B22" s="26" t="s">
        <v>26</v>
      </c>
      <c r="C22" s="26"/>
      <c r="D22" s="10"/>
      <c r="E22" s="32"/>
      <c r="F22" s="32"/>
      <c r="G22" s="32"/>
      <c r="H22" s="32"/>
      <c r="I22" s="32"/>
      <c r="J22" s="32"/>
      <c r="K22" s="32"/>
    </row>
    <row r="23" spans="2:13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94"/>
      <c r="C26" s="20"/>
      <c r="D26" s="20"/>
      <c r="E26" s="19"/>
      <c r="F26" s="19"/>
      <c r="G26" s="82"/>
      <c r="H26" s="95"/>
      <c r="I26" s="95"/>
      <c r="J26" s="82"/>
      <c r="K26" s="60"/>
      <c r="L26" s="24"/>
      <c r="M26" s="60"/>
    </row>
    <row r="27" spans="2:13" ht="15.75" x14ac:dyDescent="0.25">
      <c r="B27" s="23"/>
      <c r="C27" s="16"/>
      <c r="D27" s="16"/>
      <c r="E27" s="16"/>
      <c r="F27" s="16" t="s">
        <v>21</v>
      </c>
      <c r="G27" s="20"/>
      <c r="H27" s="20">
        <f>SUM(H26:H26)</f>
        <v>0</v>
      </c>
      <c r="I27" s="20">
        <f>SUM(I26:I26)</f>
        <v>0</v>
      </c>
      <c r="J27" s="20">
        <v>0</v>
      </c>
      <c r="K27" s="21">
        <v>0</v>
      </c>
      <c r="L27" s="21">
        <v>0</v>
      </c>
      <c r="M27" s="21"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SUM(G27*G28)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pNvHjYAxzxKo3fJj71/A1r0njHI+FvwSeuPS9MEAxdlPqkQjKk0AeyvXNA/Ymtp4Qggc688nxHJT7T7qS2TWzQ==" saltValue="LgdMGMS9mAq1D1vR5a5NKA==" spinCount="100000" sheet="1" objects="1" scenarios="1"/>
  <mergeCells count="2"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581B-AA50-41FB-93E9-81C06D7C5743}">
  <sheetPr>
    <pageSetUpPr fitToPage="1"/>
  </sheetPr>
  <dimension ref="A2:P30"/>
  <sheetViews>
    <sheetView showGridLines="0" zoomScale="75" zoomScaleNormal="75" workbookViewId="0">
      <selection activeCell="S19" sqref="S19"/>
    </sheetView>
  </sheetViews>
  <sheetFormatPr defaultRowHeight="14.25" x14ac:dyDescent="0.2"/>
  <cols>
    <col min="1" max="1" width="9.7109375" style="65" customWidth="1"/>
    <col min="2" max="2" width="17" style="65" customWidth="1"/>
    <col min="3" max="4" width="12.7109375" style="65" customWidth="1"/>
    <col min="5" max="5" width="25.7109375" style="65" bestFit="1" customWidth="1"/>
    <col min="6" max="6" width="31" style="65" bestFit="1" customWidth="1"/>
    <col min="7" max="7" width="9.28515625" style="65" bestFit="1" customWidth="1"/>
    <col min="8" max="8" width="12.28515625" style="65" customWidth="1"/>
    <col min="9" max="9" width="9.42578125" style="65" customWidth="1"/>
    <col min="10" max="10" width="13.5703125" style="65" customWidth="1"/>
    <col min="11" max="11" width="17.7109375" style="65" customWidth="1"/>
    <col min="12" max="12" width="14.7109375" style="65" customWidth="1"/>
    <col min="13" max="13" width="12.85546875" style="65" customWidth="1"/>
    <col min="14" max="15" width="9.140625" style="65"/>
    <col min="16" max="16" width="0" style="65" hidden="1" customWidth="1"/>
    <col min="17" max="16384" width="9.140625" style="65"/>
  </cols>
  <sheetData>
    <row r="2" spans="1:16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6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8" x14ac:dyDescent="0.25">
      <c r="A7" s="32"/>
      <c r="B7" s="107" t="s">
        <v>0</v>
      </c>
      <c r="C7" s="107"/>
      <c r="D7" s="107"/>
      <c r="E7" s="32"/>
      <c r="F7" s="32"/>
      <c r="G7" s="32"/>
      <c r="H7" s="32"/>
      <c r="I7" s="32"/>
      <c r="J7" s="32"/>
      <c r="K7" s="32"/>
      <c r="L7" s="32"/>
      <c r="M7" s="32"/>
    </row>
    <row r="8" spans="1:16" ht="15" x14ac:dyDescent="0.25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s="32" customFormat="1" ht="15.75" x14ac:dyDescent="0.25">
      <c r="B9" s="31" t="s">
        <v>1</v>
      </c>
      <c r="C9" s="31"/>
      <c r="D9" s="29" t="s">
        <v>51</v>
      </c>
      <c r="E9" s="30"/>
      <c r="F9" s="31"/>
      <c r="G9" s="31"/>
      <c r="K9" s="31"/>
      <c r="L9" s="31"/>
      <c r="M9" s="31"/>
    </row>
    <row r="10" spans="1:16" s="32" customFormat="1" ht="15.75" x14ac:dyDescent="0.25">
      <c r="B10" s="31" t="s">
        <v>3</v>
      </c>
      <c r="C10" s="31"/>
      <c r="D10" s="33" t="s">
        <v>4</v>
      </c>
      <c r="E10" s="34"/>
      <c r="F10" s="31"/>
      <c r="G10" s="31"/>
      <c r="K10" s="31"/>
      <c r="L10" s="31"/>
      <c r="M10" s="31"/>
    </row>
    <row r="11" spans="1:16" s="32" customFormat="1" ht="15" x14ac:dyDescent="0.25">
      <c r="B11" s="31"/>
      <c r="C11" s="31"/>
      <c r="D11" s="31"/>
      <c r="E11" s="31"/>
      <c r="F11" s="31"/>
      <c r="G11" s="31"/>
      <c r="K11" s="31"/>
      <c r="L11" s="31"/>
      <c r="M11" s="31"/>
    </row>
    <row r="12" spans="1:16" s="32" customFormat="1" ht="15.75" x14ac:dyDescent="0.25">
      <c r="B12" s="9" t="s">
        <v>5</v>
      </c>
      <c r="C12" s="10"/>
      <c r="D12" s="31"/>
      <c r="E12" s="31"/>
      <c r="F12" s="31"/>
      <c r="G12" s="31"/>
      <c r="K12" s="31"/>
      <c r="L12" s="31"/>
      <c r="M12" s="31"/>
    </row>
    <row r="13" spans="1:16" s="32" customFormat="1" x14ac:dyDescent="0.2"/>
    <row r="14" spans="1:16" ht="47.25" x14ac:dyDescent="0.25">
      <c r="A14" s="32"/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66">
        <v>39173</v>
      </c>
    </row>
    <row r="15" spans="1:16" ht="31.5" x14ac:dyDescent="0.25">
      <c r="A15" s="32"/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66">
        <v>39203</v>
      </c>
    </row>
    <row r="16" spans="1:16" ht="30" x14ac:dyDescent="0.2">
      <c r="A16" s="32"/>
      <c r="B16" s="86" t="s">
        <v>19</v>
      </c>
      <c r="C16" s="18"/>
      <c r="D16" s="18"/>
      <c r="E16" s="19" t="s">
        <v>28</v>
      </c>
      <c r="F16" s="18"/>
      <c r="G16" s="61"/>
      <c r="H16" s="61"/>
      <c r="I16" s="61"/>
      <c r="J16" s="61"/>
      <c r="K16" s="61"/>
      <c r="L16" s="62">
        <v>600</v>
      </c>
      <c r="M16" s="63"/>
      <c r="P16" s="66">
        <v>39234</v>
      </c>
    </row>
    <row r="17" spans="1:16" ht="15" x14ac:dyDescent="0.2">
      <c r="A17" s="32"/>
      <c r="B17" s="17" t="s">
        <v>19</v>
      </c>
      <c r="C17" s="18"/>
      <c r="D17" s="18"/>
      <c r="E17" s="19" t="s">
        <v>20</v>
      </c>
      <c r="F17" s="20"/>
      <c r="G17" s="18"/>
      <c r="H17" s="18"/>
      <c r="I17" s="18"/>
      <c r="J17" s="18"/>
      <c r="K17" s="18"/>
      <c r="L17" s="64"/>
      <c r="M17" s="63">
        <v>122.06</v>
      </c>
      <c r="P17" s="66"/>
    </row>
    <row r="18" spans="1:16" ht="15" x14ac:dyDescent="0.2">
      <c r="A18" s="32"/>
      <c r="B18" s="23"/>
      <c r="C18" s="16"/>
      <c r="D18" s="16"/>
      <c r="E18" s="16"/>
      <c r="F18" s="16" t="s">
        <v>21</v>
      </c>
      <c r="G18" s="20">
        <f>SUM(G27:G27)</f>
        <v>0</v>
      </c>
      <c r="H18" s="20">
        <f>SUM(H27:H27)</f>
        <v>0</v>
      </c>
      <c r="I18" s="20">
        <f>SUM(I27:I27)</f>
        <v>0</v>
      </c>
      <c r="J18" s="20">
        <v>0</v>
      </c>
      <c r="K18" s="21">
        <f>SUM(K27:K27)</f>
        <v>0</v>
      </c>
      <c r="L18" s="21">
        <f>SUM(L16)</f>
        <v>600</v>
      </c>
      <c r="M18" s="21">
        <f>SUM(M16:M17)</f>
        <v>122.06</v>
      </c>
    </row>
    <row r="19" spans="1:16" ht="15" x14ac:dyDescent="0.2">
      <c r="A19" s="32"/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49"/>
      <c r="M19" s="44"/>
    </row>
    <row r="20" spans="1:16" ht="15" x14ac:dyDescent="0.2">
      <c r="A20" s="32"/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1:16" ht="15" x14ac:dyDescent="0.2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" x14ac:dyDescent="0.2">
      <c r="A22" s="3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32"/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" x14ac:dyDescent="0.2">
      <c r="A24" s="3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32"/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1:16" ht="31.5" x14ac:dyDescent="0.25">
      <c r="A26" s="32"/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1:16" ht="15" x14ac:dyDescent="0.2">
      <c r="A27" s="32"/>
      <c r="B27" s="50"/>
      <c r="C27" s="51"/>
      <c r="D27" s="51"/>
      <c r="E27" s="52"/>
      <c r="F27" s="53"/>
      <c r="G27" s="53"/>
      <c r="H27" s="53"/>
      <c r="I27" s="53"/>
      <c r="J27" s="53"/>
      <c r="K27" s="54"/>
      <c r="L27" s="54"/>
      <c r="M27" s="54"/>
    </row>
    <row r="28" spans="1:16" ht="15" x14ac:dyDescent="0.2">
      <c r="A28" s="32"/>
      <c r="B28" s="23"/>
      <c r="C28" s="16"/>
      <c r="D28" s="16"/>
      <c r="E28" s="16"/>
      <c r="F28" s="16" t="s">
        <v>21</v>
      </c>
      <c r="G28" s="20"/>
      <c r="H28" s="20"/>
      <c r="I28" s="20"/>
      <c r="J28" s="20"/>
      <c r="K28" s="21">
        <v>0</v>
      </c>
      <c r="L28" s="21">
        <f>SUM(L27)</f>
        <v>0</v>
      </c>
      <c r="M28" s="21">
        <v>0</v>
      </c>
    </row>
    <row r="29" spans="1:16" ht="15" x14ac:dyDescent="0.2">
      <c r="A29" s="32"/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1:16" ht="15" x14ac:dyDescent="0.2">
      <c r="A30" s="32"/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BlOBoeG3eVkwhXaTgVU6c3QEAQ0UdiNy/JI8qWf65XXMq/yNSFLkzZV07LCd9mQo+vAYMCD//XBHVqtDwCVSRA==" saltValue="JWtJMMP8KeJDr0cjEpr3x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8378A6D1-EF7F-49F3-97C3-B7F6FD900BDA}"/>
  </dataValidation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7:Q29"/>
  <sheetViews>
    <sheetView showGridLines="0" zoomScale="75" zoomScaleNormal="75" workbookViewId="0">
      <selection activeCell="T14" sqref="T14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68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>
        <v>0</v>
      </c>
      <c r="M16" s="22">
        <v>45.7</v>
      </c>
      <c r="P16" s="13">
        <v>39234</v>
      </c>
    </row>
    <row r="17" spans="2:13" ht="15.75" x14ac:dyDescent="0.25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SUM(M16)</f>
        <v>45.7</v>
      </c>
    </row>
    <row r="18" spans="2:13" ht="15.75" x14ac:dyDescent="0.25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8vJ/2e1McD/2AAFm8OAfDPxk0nKNab+HOtcyiJ7dThZQyhSbw/gXPITXQbu8MmaJIBOVonGfdPFBa9CHlnQ10g==" saltValue="gLNNhxBOJP5hK3WBpjwQC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EAD0-829D-4176-8AA2-AD98D702ABDA}">
  <sheetPr>
    <pageSetUpPr fitToPage="1"/>
  </sheetPr>
  <dimension ref="B7:P29"/>
  <sheetViews>
    <sheetView showGridLines="0" zoomScale="75" zoomScaleNormal="75" workbookViewId="0">
      <selection activeCell="AB27" sqref="AB27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100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26" t="s">
        <v>5</v>
      </c>
      <c r="C12" s="10"/>
      <c r="D12" s="10"/>
    </row>
    <row r="13" spans="2:16" s="32" customFormat="1" ht="20.25" x14ac:dyDescent="0.3">
      <c r="B13" s="80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57"/>
      <c r="L16" s="24"/>
      <c r="M16" s="63">
        <v>122.06</v>
      </c>
      <c r="P16" s="13">
        <v>39234</v>
      </c>
    </row>
    <row r="17" spans="2:14" ht="15.75" x14ac:dyDescent="0.25">
      <c r="B17" s="23"/>
      <c r="C17" s="16"/>
      <c r="D17" s="16"/>
      <c r="E17" s="16"/>
      <c r="F17" s="16" t="s">
        <v>21</v>
      </c>
      <c r="G17" s="20"/>
      <c r="H17" s="20">
        <f>SUM(H16:H16)</f>
        <v>0</v>
      </c>
      <c r="I17" s="20">
        <f>SUM(I16:I16)</f>
        <v>0</v>
      </c>
      <c r="J17" s="20">
        <f>SUM(J16:J16)</f>
        <v>0</v>
      </c>
      <c r="K17" s="69">
        <v>0</v>
      </c>
      <c r="L17" s="69">
        <v>0</v>
      </c>
      <c r="M17" s="69">
        <f>SUM(M16:M16)</f>
        <v>122.06</v>
      </c>
    </row>
    <row r="18" spans="2:14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4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4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4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4" ht="15.75" x14ac:dyDescent="0.25">
      <c r="B26" s="81"/>
      <c r="C26" s="20"/>
      <c r="D26" s="20"/>
      <c r="E26" s="19"/>
      <c r="F26" s="19"/>
      <c r="G26" s="20"/>
      <c r="H26" s="20"/>
      <c r="I26" s="20"/>
      <c r="J26" s="20"/>
      <c r="K26" s="82"/>
      <c r="L26" s="21"/>
      <c r="M26" s="20"/>
    </row>
    <row r="27" spans="2:14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v>0</v>
      </c>
      <c r="M27" s="21">
        <f>SUM(M26:M26)</f>
        <v>0</v>
      </c>
      <c r="N27" t="s">
        <v>25</v>
      </c>
    </row>
    <row r="28" spans="2:14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49"/>
      <c r="M28" s="25"/>
    </row>
    <row r="29" spans="2:14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US6ZkJvdDPYob3HxMp3HGlM3uP5e5LM/wc2Qb2anDIPxych7cw2sxN+UetCac5kqnJkKRKBCohdO1zf+oPbQSg==" saltValue="dmmz32DcC9Ea5yNJjcZsE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64D8F764-BDBA-4355-ADB2-B020BB86C059}"/>
  </dataValidations>
  <pageMargins left="0.7" right="0.7" top="0.75" bottom="0.75" header="0.3" footer="0.3"/>
  <pageSetup paperSize="9" scale="41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7:P30"/>
  <sheetViews>
    <sheetView showGridLines="0" zoomScale="75" zoomScaleNormal="75" workbookViewId="0">
      <selection activeCell="J8" sqref="J8:J9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101</v>
      </c>
      <c r="E9" s="30"/>
      <c r="F9" s="30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102</v>
      </c>
      <c r="E10" s="34"/>
      <c r="F10" s="30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86" t="s">
        <v>19</v>
      </c>
      <c r="C16" s="20"/>
      <c r="D16" s="20"/>
      <c r="E16" s="19" t="s">
        <v>63</v>
      </c>
      <c r="F16" s="53"/>
      <c r="G16" s="53"/>
      <c r="H16" s="53"/>
      <c r="I16" s="53"/>
      <c r="J16" s="53"/>
      <c r="K16" s="54"/>
      <c r="L16" s="54">
        <v>79.36</v>
      </c>
      <c r="M16" s="54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53"/>
      <c r="G17" s="53"/>
      <c r="H17" s="53"/>
      <c r="I17" s="53"/>
      <c r="J17" s="53"/>
      <c r="K17" s="54"/>
      <c r="L17" s="54"/>
      <c r="M17" s="54">
        <v>126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f>SUM(K16)</f>
        <v>0</v>
      </c>
      <c r="L18" s="21">
        <f>SUM(L16:L17)</f>
        <v>79.36</v>
      </c>
      <c r="M18" s="21">
        <f>SUM(M16:M17)</f>
        <v>126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49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8"/>
      <c r="C22" s="28"/>
      <c r="D22" s="73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43"/>
      <c r="C27" s="20"/>
      <c r="D27" s="20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VqOChUcp6AqkWzzmkYEh9/AmxGPozjeYZoJu/PXzUKWUYN7eCGJ3mk9BYSI2IwCDgLPL7mKEmeh+Q5yHcj/XnA==" saltValue="VpcvMRaY8/tSCz+6+nir4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F62BBA67-D565-4A81-811A-8013E708314F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6A2A-C5B6-4B33-8900-B6EB683C6709}">
  <sheetPr>
    <pageSetUpPr fitToPage="1"/>
  </sheetPr>
  <dimension ref="A2:P29"/>
  <sheetViews>
    <sheetView showGridLines="0" zoomScale="75" zoomScaleNormal="75" workbookViewId="0">
      <selection activeCell="Y25" sqref="Y25"/>
    </sheetView>
  </sheetViews>
  <sheetFormatPr defaultRowHeight="15" x14ac:dyDescent="0.25"/>
  <cols>
    <col min="1" max="1" width="9.7109375" customWidth="1"/>
    <col min="2" max="2" width="17" customWidth="1"/>
    <col min="3" max="3" width="15.28515625" customWidth="1"/>
    <col min="4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8" x14ac:dyDescent="0.25">
      <c r="A7" s="32"/>
      <c r="B7" s="107" t="s">
        <v>0</v>
      </c>
      <c r="C7" s="107"/>
      <c r="D7" s="107"/>
      <c r="E7" s="32"/>
      <c r="F7" s="32"/>
      <c r="G7" s="32"/>
      <c r="H7" s="32"/>
      <c r="I7" s="32"/>
      <c r="J7" s="32"/>
      <c r="K7" s="32"/>
      <c r="L7" s="32"/>
      <c r="M7" s="32"/>
    </row>
    <row r="8" spans="1:16" x14ac:dyDescent="0.25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s="32" customFormat="1" ht="15.75" x14ac:dyDescent="0.25">
      <c r="B9" s="31" t="s">
        <v>1</v>
      </c>
      <c r="C9" s="31"/>
      <c r="D9" s="29" t="s">
        <v>55</v>
      </c>
      <c r="E9" s="30"/>
      <c r="F9" s="31"/>
      <c r="G9" s="31"/>
      <c r="K9" s="31"/>
      <c r="L9" s="31"/>
      <c r="M9" s="31"/>
    </row>
    <row r="10" spans="1:16" s="32" customFormat="1" ht="15.75" x14ac:dyDescent="0.25">
      <c r="B10" s="31" t="s">
        <v>3</v>
      </c>
      <c r="C10" s="31"/>
      <c r="D10" s="33" t="s">
        <v>4</v>
      </c>
      <c r="E10" s="34"/>
      <c r="F10" s="31"/>
      <c r="G10" s="31"/>
      <c r="K10" s="31"/>
      <c r="L10" s="31"/>
      <c r="M10" s="31"/>
    </row>
    <row r="11" spans="1:16" s="32" customFormat="1" x14ac:dyDescent="0.25">
      <c r="B11" s="31"/>
      <c r="C11" s="31"/>
      <c r="D11" s="31"/>
      <c r="E11" s="31"/>
      <c r="F11" s="31"/>
      <c r="G11" s="31"/>
      <c r="K11" s="31"/>
      <c r="L11" s="31"/>
      <c r="M11" s="31"/>
    </row>
    <row r="12" spans="1:16" s="32" customFormat="1" ht="15.75" x14ac:dyDescent="0.25">
      <c r="B12" s="9" t="s">
        <v>5</v>
      </c>
      <c r="C12" s="10"/>
      <c r="D12" s="31"/>
      <c r="E12" s="31"/>
      <c r="F12" s="31"/>
      <c r="G12" s="31"/>
      <c r="K12" s="31"/>
      <c r="L12" s="31"/>
      <c r="M12" s="31"/>
    </row>
    <row r="13" spans="1:16" s="32" customFormat="1" ht="14.25" x14ac:dyDescent="0.2"/>
    <row r="14" spans="1:16" ht="47.25" x14ac:dyDescent="0.25">
      <c r="A14" s="32"/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1:16" ht="31.5" x14ac:dyDescent="0.25">
      <c r="A15" s="32"/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1:16" ht="15.75" x14ac:dyDescent="0.25">
      <c r="A16" s="32"/>
      <c r="B16" s="17" t="s">
        <v>19</v>
      </c>
      <c r="C16" s="18"/>
      <c r="D16" s="18"/>
      <c r="E16" s="19" t="s">
        <v>20</v>
      </c>
      <c r="F16" s="18"/>
      <c r="G16" s="61"/>
      <c r="H16" s="61"/>
      <c r="I16" s="61"/>
      <c r="J16" s="61"/>
      <c r="K16" s="61"/>
      <c r="L16" s="68"/>
      <c r="M16" s="63">
        <v>122.06</v>
      </c>
      <c r="P16" s="13">
        <v>39234</v>
      </c>
    </row>
    <row r="17" spans="1:13" ht="15.75" x14ac:dyDescent="0.25">
      <c r="A17" s="32"/>
      <c r="B17" s="23"/>
      <c r="C17" s="16"/>
      <c r="D17" s="16"/>
      <c r="E17" s="16"/>
      <c r="F17" s="16" t="s">
        <v>21</v>
      </c>
      <c r="G17" s="20">
        <f>SUM(G26:G26)</f>
        <v>0</v>
      </c>
      <c r="H17" s="20">
        <f>SUM(H26:H26)</f>
        <v>0</v>
      </c>
      <c r="I17" s="20">
        <f>SUM(I26:I26)</f>
        <v>0</v>
      </c>
      <c r="J17" s="20">
        <v>0</v>
      </c>
      <c r="K17" s="21">
        <f>SUM(K26:K26)</f>
        <v>0</v>
      </c>
      <c r="L17" s="21">
        <v>0</v>
      </c>
      <c r="M17" s="21">
        <f>SUM(M16:M16)</f>
        <v>122.06</v>
      </c>
    </row>
    <row r="18" spans="1:13" ht="15.75" x14ac:dyDescent="0.25">
      <c r="A18" s="32"/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44"/>
    </row>
    <row r="19" spans="1:13" ht="15.75" x14ac:dyDescent="0.25">
      <c r="A19" s="32"/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1:13" ht="15.75" x14ac:dyDescent="0.25">
      <c r="A20" s="3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32"/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3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32"/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1:13" ht="31.5" x14ac:dyDescent="0.25">
      <c r="A25" s="32"/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5.75" x14ac:dyDescent="0.25">
      <c r="A26" s="32"/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1:13" ht="15.75" x14ac:dyDescent="0.25">
      <c r="A27" s="32"/>
      <c r="B27" s="23"/>
      <c r="C27" s="16"/>
      <c r="D27" s="16"/>
      <c r="E27" s="16"/>
      <c r="F27" s="16" t="s">
        <v>21</v>
      </c>
      <c r="G27" s="20"/>
      <c r="H27" s="20"/>
      <c r="I27" s="20"/>
      <c r="J27" s="20"/>
      <c r="K27" s="21">
        <v>0</v>
      </c>
      <c r="L27" s="21">
        <f>SUM(L26)</f>
        <v>0</v>
      </c>
      <c r="M27" s="21">
        <v>0</v>
      </c>
    </row>
    <row r="28" spans="1:13" ht="15.75" x14ac:dyDescent="0.25">
      <c r="A28" s="32"/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1:13" ht="15.75" x14ac:dyDescent="0.25">
      <c r="A29" s="32"/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nLUsV/WTK5404JGjfMKBuxXfXyVOqAJtCFNghCXmGKmPYbfncAYH/bK22t8843TujZlqYxKD9tqS8L/G4R//Rw==" saltValue="zCkYL+LXawe2UtRTRY26y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B8F133DE-F753-480F-AB82-A2259F1B39DA}"/>
  </dataValidations>
  <pageMargins left="0.7" right="0.7" top="0.75" bottom="0.75" header="0.3" footer="0.3"/>
  <pageSetup paperSize="9" scale="43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7:P29"/>
  <sheetViews>
    <sheetView showGridLines="0" zoomScale="75" zoomScaleNormal="75" workbookViewId="0">
      <selection activeCell="R18" sqref="R18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103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78.819999999999993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K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>SUM(L16:L16)</f>
        <v>0</v>
      </c>
      <c r="M17" s="21">
        <f>SUM(M16:M16)</f>
        <v>78.819999999999993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0R25oqx9FTPdbooZOyuKueT3j6nUjvWT4vp3Yd66ZV5Y4QLQjrsXJ/LzHQV9IdT5HvAHu/45xTuFHwZ6YcqhwA==" saltValue="HzXgfG7qFz0FFmB4j6jVk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CE335A72-B360-4CDB-97A6-C158B2FF8D9F}"/>
  </dataValidations>
  <pageMargins left="0.7" right="0.7" top="0.75" bottom="0.75" header="0.3" footer="0.3"/>
  <pageSetup paperSize="9" scale="63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7:P30"/>
  <sheetViews>
    <sheetView showGridLines="0" zoomScale="75" zoomScaleNormal="75" workbookViewId="0">
      <selection activeCell="O8" sqref="O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9" t="s">
        <v>0</v>
      </c>
      <c r="C7" s="89"/>
      <c r="D7" s="89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149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9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86" t="s">
        <v>19</v>
      </c>
      <c r="C16" s="20"/>
      <c r="D16" s="20"/>
      <c r="E16" s="19" t="s">
        <v>63</v>
      </c>
      <c r="F16" s="19"/>
      <c r="G16" s="20"/>
      <c r="H16" s="20"/>
      <c r="I16" s="20"/>
      <c r="J16" s="20"/>
      <c r="K16" s="82"/>
      <c r="L16" s="21">
        <v>23.38</v>
      </c>
      <c r="M16" s="21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82"/>
      <c r="L17" s="21"/>
      <c r="M17" s="21">
        <v>-8.6300000000000008</v>
      </c>
      <c r="P17" s="13"/>
    </row>
    <row r="18" spans="2:16" ht="15.75" x14ac:dyDescent="0.25">
      <c r="B18" s="23"/>
      <c r="C18" s="16"/>
      <c r="D18" s="16"/>
      <c r="E18" s="16"/>
      <c r="F18" s="16"/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v>0</v>
      </c>
      <c r="L18" s="21">
        <f>SUM(L16:L16)</f>
        <v>23.38</v>
      </c>
      <c r="M18" s="21">
        <f>SUM(M16:M17)</f>
        <v>-8.6300000000000008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3" spans="2:16" ht="15.75" x14ac:dyDescent="0.25">
      <c r="B23" s="26" t="s">
        <v>26</v>
      </c>
      <c r="C23" s="26"/>
      <c r="D23" s="10"/>
      <c r="E23" s="32"/>
      <c r="F23" s="32"/>
      <c r="G23" s="32"/>
      <c r="H23" s="32"/>
      <c r="I23" s="32"/>
      <c r="J23" s="32"/>
      <c r="K23" s="32"/>
    </row>
    <row r="24" spans="2:16" x14ac:dyDescent="0.25"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94"/>
      <c r="C27" s="20"/>
      <c r="D27" s="20"/>
      <c r="E27" s="19"/>
      <c r="F27" s="19"/>
      <c r="G27" s="82"/>
      <c r="H27" s="95"/>
      <c r="I27" s="95"/>
      <c r="J27" s="82"/>
      <c r="K27" s="60"/>
      <c r="L27" s="24"/>
      <c r="M27" s="60"/>
    </row>
    <row r="28" spans="2:16" ht="15.75" x14ac:dyDescent="0.25">
      <c r="B28" s="23"/>
      <c r="C28" s="16"/>
      <c r="D28" s="16"/>
      <c r="E28" s="16"/>
      <c r="F28" s="16" t="s">
        <v>21</v>
      </c>
      <c r="G28" s="20"/>
      <c r="H28" s="20">
        <f>SUM(H27:H27)</f>
        <v>0</v>
      </c>
      <c r="I28" s="20">
        <f>SUM(I27:I27)</f>
        <v>0</v>
      </c>
      <c r="J28" s="20">
        <v>0</v>
      </c>
      <c r="K28" s="21">
        <v>0</v>
      </c>
      <c r="L28" s="21">
        <v>0</v>
      </c>
      <c r="M28" s="21"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SUM(G28*G29)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caQ8SIZHB4IHL/HcJ13jm5SXWTSWUEKzIpUixqQjXQTvU7zslrTGOO1UG+Fq2M6iSxqJDjFCIaNWTjgBHd1rmQ==" saltValue="ItV/NKj0KIC/7lNJ/LUVrg==" spinCount="100000" sheet="1" objects="1" scenarios="1"/>
  <mergeCells count="2"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7:Q29"/>
  <sheetViews>
    <sheetView showGridLines="0" zoomScale="75" zoomScaleNormal="75" workbookViewId="0">
      <selection activeCell="S21" sqref="S21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34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49.39</v>
      </c>
      <c r="P16" s="13">
        <v>39234</v>
      </c>
    </row>
    <row r="17" spans="2:13" ht="15.75" x14ac:dyDescent="0.25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49.39</v>
      </c>
    </row>
    <row r="18" spans="2:13" ht="15.75" x14ac:dyDescent="0.25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o0r6RIhK33ORS3QjLhWdWFSTKhjWRyGeC1ZVPMzSx54figEj7rE3qThq1Q1pgNkVL05y+33/8j9PLXktDh6shA==" saltValue="eMiFiPmUsFvSnk0B4PMlf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4B37-048B-4A4A-BDF7-39A266A32490}">
  <sheetPr>
    <pageSetUpPr fitToPage="1"/>
  </sheetPr>
  <dimension ref="B7:P30"/>
  <sheetViews>
    <sheetView showGridLines="0" topLeftCell="A4" zoomScale="75" zoomScaleNormal="75" workbookViewId="0">
      <selection activeCell="T23" sqref="T23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9" t="s">
        <v>0</v>
      </c>
      <c r="C7" s="89"/>
      <c r="D7" s="89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150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9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19"/>
      <c r="G16" s="20"/>
      <c r="H16" s="20"/>
      <c r="I16" s="20"/>
      <c r="J16" s="20"/>
      <c r="K16" s="82"/>
      <c r="L16" s="21">
        <v>600</v>
      </c>
      <c r="M16" s="21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82"/>
      <c r="L17" s="21"/>
      <c r="M17" s="21">
        <v>122.06</v>
      </c>
      <c r="P17" s="13"/>
    </row>
    <row r="18" spans="2:16" ht="15.75" x14ac:dyDescent="0.25">
      <c r="B18" s="23"/>
      <c r="C18" s="16"/>
      <c r="D18" s="16"/>
      <c r="E18" s="16"/>
      <c r="F18" s="16"/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v>0</v>
      </c>
      <c r="L18" s="21">
        <f>SUM(L16:L16)</f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3" spans="2:16" ht="15.75" x14ac:dyDescent="0.25">
      <c r="B23" s="26" t="s">
        <v>26</v>
      </c>
      <c r="C23" s="26"/>
      <c r="D23" s="10"/>
      <c r="E23" s="32"/>
      <c r="F23" s="32"/>
      <c r="G23" s="32"/>
      <c r="H23" s="32"/>
      <c r="I23" s="32"/>
      <c r="J23" s="32"/>
      <c r="K23" s="32"/>
    </row>
    <row r="24" spans="2:16" x14ac:dyDescent="0.25"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94"/>
      <c r="C27" s="20"/>
      <c r="D27" s="20"/>
      <c r="E27" s="19"/>
      <c r="F27" s="19"/>
      <c r="G27" s="82"/>
      <c r="H27" s="95"/>
      <c r="I27" s="95"/>
      <c r="J27" s="82"/>
      <c r="K27" s="60"/>
      <c r="L27" s="24"/>
      <c r="M27" s="60"/>
    </row>
    <row r="28" spans="2:16" ht="15.75" x14ac:dyDescent="0.25">
      <c r="B28" s="23"/>
      <c r="C28" s="16"/>
      <c r="D28" s="16"/>
      <c r="E28" s="16"/>
      <c r="F28" s="16" t="s">
        <v>21</v>
      </c>
      <c r="G28" s="20"/>
      <c r="H28" s="20">
        <f>SUM(H27:H27)</f>
        <v>0</v>
      </c>
      <c r="I28" s="20">
        <f>SUM(I27:I27)</f>
        <v>0</v>
      </c>
      <c r="J28" s="20">
        <v>0</v>
      </c>
      <c r="K28" s="21">
        <v>0</v>
      </c>
      <c r="L28" s="21">
        <v>0</v>
      </c>
      <c r="M28" s="21"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SUM(G28*G29)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2ALbtiOm/pAVl27ABfFTEgTP3T48WzT8ztKuU/hcXZEeKLezUM7Xpz7zOCnlxZhvolgGITs+rCvU+7Jx6H4eAQ==" saltValue="x05CRRZyDm0rrlitZC/tGg==" spinCount="100000" sheet="1" objects="1" scenarios="1"/>
  <mergeCells count="2"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E0A-1859-4A9E-BECC-39E32F148C6E}">
  <sheetPr>
    <pageSetUpPr fitToPage="1"/>
  </sheetPr>
  <dimension ref="B7:P30"/>
  <sheetViews>
    <sheetView showGridLines="0" zoomScale="75" zoomScaleNormal="75" workbookViewId="0">
      <selection activeCell="B16" sqref="B16"/>
    </sheetView>
  </sheetViews>
  <sheetFormatPr defaultRowHeight="15" x14ac:dyDescent="0.25"/>
  <cols>
    <col min="1" max="1" width="9.7109375" customWidth="1"/>
    <col min="2" max="2" width="18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104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63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5.53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 t="shared" ref="G18:K18" si="0">SUM(G16:G16)</f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1">
        <f t="shared" si="0"/>
        <v>0</v>
      </c>
      <c r="L18" s="21">
        <f>SUM(L16:L16)</f>
        <v>600</v>
      </c>
      <c r="M18" s="21">
        <f>SUM(M16:M17)</f>
        <v>5.53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74"/>
      <c r="C27" s="20"/>
      <c r="D27" s="20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8MMa52llppJ6CnrH4N5skA7lU8sfToSVnbuNkHpSAeGr/inSfl252aPxow+4Y4JzMlKI1YNT49EFlpZBLHgtfg==" saltValue="cQ/lKU3lAUA3G5BEo8kzY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E98CE13B-FFFA-4A58-A8AE-D54343CECEB0}"/>
  </dataValidations>
  <pageMargins left="0.7" right="0.7" top="0.75" bottom="0.75" header="0.3" footer="0.3"/>
  <pageSetup paperSize="9" scale="4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7:P29"/>
  <sheetViews>
    <sheetView showGridLines="0" zoomScale="75" zoomScaleNormal="75" workbookViewId="0">
      <selection activeCell="S14" sqref="S14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4"/>
      <c r="F10" s="71"/>
      <c r="G10" s="71"/>
      <c r="H10" s="72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71"/>
      <c r="G11" s="71"/>
      <c r="H11" s="72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71"/>
      <c r="G12" s="71"/>
      <c r="H12" s="72"/>
      <c r="K12" s="5"/>
      <c r="L12" s="5"/>
      <c r="M12" s="5"/>
    </row>
    <row r="13" spans="2:16" s="6" customFormat="1" ht="15.75" x14ac:dyDescent="0.25">
      <c r="B13" s="2"/>
      <c r="C13" s="2"/>
      <c r="G13" s="71"/>
      <c r="H13" s="72"/>
      <c r="K13" s="5"/>
      <c r="L13" s="5"/>
      <c r="M13" s="5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3.94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L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 t="shared" si="0"/>
        <v>0</v>
      </c>
      <c r="M17" s="21">
        <f>SUM(M16:M16)</f>
        <v>3.94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8"/>
      <c r="C21" s="28"/>
      <c r="D21" s="73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74"/>
      <c r="C26" s="20"/>
      <c r="D26" s="20"/>
      <c r="E26" s="19"/>
      <c r="F26" s="19"/>
      <c r="G26" s="20"/>
      <c r="H26" s="20"/>
      <c r="I26" s="20"/>
      <c r="J26" s="20"/>
      <c r="K26" s="60"/>
      <c r="L26" s="24"/>
      <c r="M26" s="22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v>0</v>
      </c>
      <c r="M27" s="21"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20NBo+9D3MhEpnvKOR1SQBc9dRw7+8T4JaFXBSZzSIpO0rr/N2WsXkGcLxiLzh2yOwGLfYAf5e2oXDA5scsK9A==" saltValue="T0KQBy+pd+LfRFnFOHn1s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7:Q29"/>
  <sheetViews>
    <sheetView showGridLines="0" zoomScale="75" zoomScaleNormal="75" workbookViewId="0">
      <selection activeCell="Y22" sqref="Y22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35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41.65</v>
      </c>
      <c r="P16" s="13">
        <v>39234</v>
      </c>
    </row>
    <row r="17" spans="2:13" ht="15.75" x14ac:dyDescent="0.25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41.65</v>
      </c>
    </row>
    <row r="18" spans="2:13" ht="15.75" x14ac:dyDescent="0.25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ofKF2Icrt7/LKsy5uKDlyAj6cfhPtvRj5dt4lt5sluiHT8Sxy8rasfL436iimA8ss8eJQ3lLCbKJ0jgiFCjdmA==" saltValue="q5jsxzT4HAi8VQYjy97/6g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DCF5-5F07-470F-BA45-ECC6029E331C}">
  <sheetPr>
    <pageSetUpPr fitToPage="1"/>
  </sheetPr>
  <dimension ref="B7:Q29"/>
  <sheetViews>
    <sheetView showGridLines="0" zoomScale="75" zoomScaleNormal="75" workbookViewId="0">
      <selection activeCell="Z23" sqref="Z23"/>
    </sheetView>
  </sheetViews>
  <sheetFormatPr defaultRowHeight="15" x14ac:dyDescent="0.2"/>
  <cols>
    <col min="1" max="1" width="9.7109375" style="45" customWidth="1"/>
    <col min="2" max="2" width="17" style="45" customWidth="1"/>
    <col min="3" max="4" width="12.7109375" style="45" customWidth="1"/>
    <col min="5" max="5" width="25.7109375" style="45" bestFit="1" customWidth="1"/>
    <col min="6" max="6" width="31" style="45" bestFit="1" customWidth="1"/>
    <col min="7" max="7" width="9.7109375" style="45" customWidth="1"/>
    <col min="8" max="8" width="12.28515625" style="45" customWidth="1"/>
    <col min="9" max="9" width="9.42578125" style="45" customWidth="1"/>
    <col min="10" max="10" width="13.5703125" style="45" customWidth="1"/>
    <col min="11" max="11" width="17.7109375" style="45" customWidth="1"/>
    <col min="12" max="12" width="14.7109375" style="45" customWidth="1"/>
    <col min="13" max="13" width="12.85546875" style="45" customWidth="1"/>
    <col min="14" max="15" width="9.140625" style="45"/>
    <col min="16" max="16" width="0" style="45" hidden="1" customWidth="1"/>
    <col min="17" max="16384" width="9.140625" style="45"/>
  </cols>
  <sheetData>
    <row r="7" spans="2:17" ht="15.75" x14ac:dyDescent="0.25">
      <c r="B7" s="115" t="s">
        <v>0</v>
      </c>
      <c r="C7" s="115"/>
      <c r="D7" s="115"/>
    </row>
    <row r="8" spans="2:17" ht="15.75" x14ac:dyDescent="0.25">
      <c r="B8" s="28"/>
    </row>
    <row r="9" spans="2:17" s="10" customFormat="1" ht="15.75" x14ac:dyDescent="0.25">
      <c r="B9" s="28" t="s">
        <v>1</v>
      </c>
      <c r="C9" s="28"/>
      <c r="D9" s="29" t="s">
        <v>37</v>
      </c>
      <c r="E9" s="29"/>
      <c r="F9" s="28"/>
      <c r="G9" s="28"/>
      <c r="K9" s="28"/>
      <c r="L9" s="28"/>
      <c r="M9" s="28"/>
    </row>
    <row r="10" spans="2:17" s="10" customFormat="1" ht="15.75" x14ac:dyDescent="0.25">
      <c r="B10" s="28" t="s">
        <v>3</v>
      </c>
      <c r="C10" s="28"/>
      <c r="D10" s="33" t="s">
        <v>4</v>
      </c>
      <c r="E10" s="33"/>
      <c r="F10" s="28"/>
      <c r="G10" s="28"/>
      <c r="K10" s="28"/>
      <c r="L10" s="28"/>
      <c r="M10" s="28"/>
    </row>
    <row r="11" spans="2:17" s="10" customFormat="1" ht="15.75" x14ac:dyDescent="0.25">
      <c r="B11" s="28"/>
      <c r="C11" s="28"/>
      <c r="D11" s="28"/>
      <c r="E11" s="28"/>
      <c r="F11" s="28"/>
      <c r="G11" s="28"/>
      <c r="K11" s="28"/>
      <c r="L11" s="28"/>
      <c r="M11" s="28"/>
    </row>
    <row r="12" spans="2:17" s="10" customFormat="1" ht="15.75" x14ac:dyDescent="0.25">
      <c r="B12" s="9" t="s">
        <v>5</v>
      </c>
      <c r="Q12" s="46"/>
    </row>
    <row r="13" spans="2:17" s="10" customFormat="1" ht="15.75" x14ac:dyDescent="0.25">
      <c r="B13" s="9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47"/>
      <c r="P14" s="48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48">
        <v>39203</v>
      </c>
    </row>
    <row r="16" spans="2:17" x14ac:dyDescent="0.2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121.72</v>
      </c>
      <c r="P16" s="48">
        <v>39234</v>
      </c>
    </row>
    <row r="17" spans="2:13" x14ac:dyDescent="0.2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121.72</v>
      </c>
    </row>
    <row r="18" spans="2:13" x14ac:dyDescent="0.2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x14ac:dyDescent="0.2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x14ac:dyDescent="0.2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x14ac:dyDescent="0.2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x14ac:dyDescent="0.2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LqHKh14sMVGPjEFjnnm4QqK6YFrpQuh6tmQKel1cCZ7MJ38UgOjEhj1M0l+Bw3IFzwdXteIfD0XDl+Lga1wB/Q==" saltValue="uKyoLwKsyv7e9GO0h6IIFg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pageSetup paperSize="9" scale="43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7:P29"/>
  <sheetViews>
    <sheetView showGridLines="0" zoomScale="75" zoomScaleNormal="75" workbookViewId="0">
      <selection activeCell="R15" sqref="R15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151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98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5.75" x14ac:dyDescent="0.25">
      <c r="B13" s="28"/>
      <c r="C13" s="28"/>
      <c r="D13" s="28"/>
      <c r="E13" s="31"/>
      <c r="F13" s="31"/>
      <c r="G13" s="31"/>
      <c r="K13" s="31"/>
      <c r="L13" s="31"/>
      <c r="M13" s="31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96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SUM(L16)</f>
        <v>0</v>
      </c>
      <c r="M17" s="21">
        <f>SUM(M16)</f>
        <v>96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49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8"/>
      <c r="C21" s="10"/>
      <c r="D21" s="10"/>
      <c r="E21" s="10"/>
      <c r="F21" s="10"/>
      <c r="G21" s="91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3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OURAIq9YTs9VJFPtn0kkbXgb4piQDKn6vUaPPYFDGN0iH1gT2XcRDUhsm++YO+ZBsnsM2RCTLgymKww7w95Zhw==" saltValue="sAFE7+/erCdpPtzenLcMh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4F2B4406-C1B6-440E-91B2-2FD21A1DBCCD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D22FF-7C90-4B86-BEC1-306608FD839F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152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96" t="s">
        <v>19</v>
      </c>
      <c r="C16" s="18"/>
      <c r="D16" s="18"/>
      <c r="E16" s="19" t="s">
        <v>28</v>
      </c>
      <c r="F16" s="19"/>
      <c r="G16" s="20"/>
      <c r="H16" s="20"/>
      <c r="I16" s="20"/>
      <c r="J16" s="20"/>
      <c r="K16" s="20"/>
      <c r="L16" s="21">
        <v>600</v>
      </c>
      <c r="M16" s="22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20"/>
      <c r="L17" s="21"/>
      <c r="M17" s="22">
        <v>121.85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 t="shared" ref="G18:L18" si="0">SUM(G16:G16)</f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1">
        <f t="shared" si="0"/>
        <v>0</v>
      </c>
      <c r="L18" s="21">
        <f t="shared" si="0"/>
        <v>600</v>
      </c>
      <c r="M18" s="21">
        <f>SUM(M16:M17)</f>
        <v>121.85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45.75" x14ac:dyDescent="0.25">
      <c r="B27" s="97" t="s">
        <v>153</v>
      </c>
      <c r="C27" s="20"/>
      <c r="D27" s="20"/>
      <c r="E27" s="19" t="s">
        <v>154</v>
      </c>
      <c r="F27" s="20" t="s">
        <v>155</v>
      </c>
      <c r="G27" s="20"/>
      <c r="H27" s="20"/>
      <c r="I27" s="20"/>
      <c r="J27" s="20"/>
      <c r="K27" s="20"/>
      <c r="L27" s="21"/>
      <c r="M27" s="21">
        <v>260</v>
      </c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260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FI+FHVju0/M4svZLycYULUitgigVef5mTG/i1nsZm8urAtw3HfMwN/7Bvd0MWuflVMNuZWItvm7Om3Xvebs/lg==" saltValue="89F/UUhBMpxCT6F1yl7baQ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7:Q29"/>
  <sheetViews>
    <sheetView showGridLines="0" zoomScale="75" zoomScaleNormal="75" workbookViewId="0">
      <selection activeCell="T22" sqref="T22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38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49.39</v>
      </c>
      <c r="P16" s="13">
        <v>39234</v>
      </c>
    </row>
    <row r="17" spans="2:13" ht="15.75" x14ac:dyDescent="0.25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49.39</v>
      </c>
    </row>
    <row r="18" spans="2:13" ht="15.75" x14ac:dyDescent="0.25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EzaGlHhGXcaNF1bpl5MpZtdRNP8ZrZDuMeWD2JLxrPiQRZnTefXSN90cqSOHGXvMQ7IxjeHT/1Qs1uEAj0Uu3w==" saltValue="py3LTU6FUKpsD5r/2lsVs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7:P29"/>
  <sheetViews>
    <sheetView showGridLines="0" zoomScale="75" zoomScaleNormal="75" workbookViewId="0">
      <selection activeCell="Y15" sqref="Y1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130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50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6"/>
      <c r="G16" s="57"/>
      <c r="H16" s="57"/>
      <c r="I16" s="57"/>
      <c r="J16" s="57"/>
      <c r="K16" s="57"/>
      <c r="L16" s="21"/>
      <c r="M16" s="21">
        <v>49.39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SUM(L16:L16)</f>
        <v>0</v>
      </c>
      <c r="M17" s="21">
        <f>SUM(M16:M16)</f>
        <v>49.39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67"/>
      <c r="C26" s="20"/>
      <c r="D26" s="20"/>
      <c r="E26" s="19"/>
      <c r="F26" s="19"/>
      <c r="G26" s="20"/>
      <c r="H26" s="20"/>
      <c r="I26" s="20"/>
      <c r="J26" s="20"/>
      <c r="K26" s="22"/>
      <c r="L26" s="24"/>
      <c r="M26" s="85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f>SUM(K26)</f>
        <v>0</v>
      </c>
      <c r="L27" s="21">
        <f>SUM(L26)</f>
        <v>0</v>
      </c>
      <c r="M27" s="21">
        <f>SUM(M26)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zWSFEeSCXhETzbmy+QXMQ++OZXDZUVXLmYM2U+X8TucE6yU7vbMV5N19t4ZWc+iTuq4oiA3DClx6ozSxYZgKhA==" saltValue="2e+gDEmL+ifqqUoMlCt38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7:P29"/>
  <sheetViews>
    <sheetView showGridLines="0" zoomScale="75" zoomScaleNormal="75" workbookViewId="0">
      <selection activeCell="T23" sqref="T23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156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5.75" x14ac:dyDescent="0.25">
      <c r="B13" s="28"/>
      <c r="C13" s="28"/>
      <c r="D13" s="28"/>
      <c r="E13" s="31"/>
      <c r="F13" s="31"/>
      <c r="G13" s="31"/>
      <c r="K13" s="31"/>
      <c r="L13" s="31"/>
      <c r="M13" s="31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2"/>
      <c r="G16" s="53"/>
      <c r="H16" s="53"/>
      <c r="I16" s="53"/>
      <c r="J16" s="53"/>
      <c r="K16" s="54"/>
      <c r="L16" s="54"/>
      <c r="M16" s="54">
        <v>126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SUM(L16)</f>
        <v>0</v>
      </c>
      <c r="M17" s="21">
        <f>SUM(M16:M16)</f>
        <v>126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49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8"/>
      <c r="C21" s="10"/>
      <c r="D21" s="10"/>
      <c r="E21" s="10"/>
      <c r="F21" s="10"/>
      <c r="G21" s="91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74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1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H8Uc0HxEllX16sE7bWfB4F3Jm0Nbj+bJUqkT0NS4si/mx+Hcav6Nw0GYPEw5bCNcabWErQ4Mp4Ixe4NoX9egqA==" saltValue="WWf0TeTO6oCmh2Fj2ilv+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4C7D9039-B87F-4FEE-AAB5-26575276BCF4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7:P29"/>
  <sheetViews>
    <sheetView showGridLines="0" zoomScale="75" zoomScaleNormal="75" workbookViewId="0">
      <selection activeCell="R16" sqref="R1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56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4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7"/>
      <c r="G16" s="57"/>
      <c r="H16" s="57"/>
      <c r="I16" s="57"/>
      <c r="J16" s="57"/>
      <c r="K16" s="57"/>
      <c r="L16" s="69"/>
      <c r="M16" s="22">
        <v>42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SUM(L16:L16)</f>
        <v>0</v>
      </c>
      <c r="M17" s="21">
        <f>SUM(M16)</f>
        <v>42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27"/>
      <c r="C26" s="20"/>
      <c r="D26" s="20"/>
      <c r="E26" s="19"/>
      <c r="F26" s="20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TRrfH/0PcNe+iy1DEgF7AeKJqx7iuluelglk2Rl/EAD7bYKB2EtFwi98VW8f5dEc2pR1PTd+F1ayNYazYgh3rw==" saltValue="u0//OSAm+6pBmqJiVr+Fq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E37C7657-05FC-45A3-88C2-BF053F9A4BE9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19098-4C57-4A49-A5AB-90F160F011A4}">
  <sheetPr>
    <pageSetUpPr fitToPage="1"/>
  </sheetPr>
  <dimension ref="B7:P40"/>
  <sheetViews>
    <sheetView showGridLines="0" zoomScale="75" zoomScaleNormal="75" workbookViewId="0">
      <selection activeCell="U22" sqref="U22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157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06" t="s">
        <v>158</v>
      </c>
      <c r="C16" s="20"/>
      <c r="D16" s="20"/>
      <c r="E16" s="19" t="s">
        <v>159</v>
      </c>
      <c r="F16" s="19" t="s">
        <v>160</v>
      </c>
      <c r="G16" s="20"/>
      <c r="H16" s="20"/>
      <c r="I16" s="20"/>
      <c r="J16" s="20"/>
      <c r="K16" s="20"/>
      <c r="L16" s="21">
        <v>7.2</v>
      </c>
      <c r="M16" s="22"/>
      <c r="P16" s="13">
        <v>39234</v>
      </c>
    </row>
    <row r="17" spans="2:16" ht="15.75" x14ac:dyDescent="0.25">
      <c r="B17" s="106" t="s">
        <v>161</v>
      </c>
      <c r="C17" s="20"/>
      <c r="D17" s="20"/>
      <c r="E17" s="19" t="s">
        <v>159</v>
      </c>
      <c r="F17" s="19" t="s">
        <v>160</v>
      </c>
      <c r="G17" s="20"/>
      <c r="H17" s="20"/>
      <c r="I17" s="20"/>
      <c r="J17" s="20"/>
      <c r="K17" s="20"/>
      <c r="L17" s="21">
        <v>3.6</v>
      </c>
      <c r="M17" s="22"/>
      <c r="P17" s="13"/>
    </row>
    <row r="18" spans="2:16" ht="15.75" x14ac:dyDescent="0.25">
      <c r="B18" s="106" t="s">
        <v>162</v>
      </c>
      <c r="C18" s="20"/>
      <c r="D18" s="20"/>
      <c r="E18" s="19" t="s">
        <v>159</v>
      </c>
      <c r="F18" s="19" t="s">
        <v>160</v>
      </c>
      <c r="G18" s="20"/>
      <c r="H18" s="20"/>
      <c r="I18" s="20"/>
      <c r="J18" s="20"/>
      <c r="K18" s="20"/>
      <c r="L18" s="21">
        <v>3.6</v>
      </c>
      <c r="M18" s="22"/>
      <c r="P18" s="13"/>
    </row>
    <row r="19" spans="2:16" ht="15.75" x14ac:dyDescent="0.25">
      <c r="B19" s="106" t="s">
        <v>163</v>
      </c>
      <c r="C19" s="20"/>
      <c r="D19" s="20"/>
      <c r="E19" s="19" t="s">
        <v>159</v>
      </c>
      <c r="F19" s="19" t="s">
        <v>160</v>
      </c>
      <c r="G19" s="20"/>
      <c r="H19" s="20"/>
      <c r="I19" s="20"/>
      <c r="J19" s="20"/>
      <c r="K19" s="20"/>
      <c r="L19" s="21">
        <v>3.6</v>
      </c>
      <c r="M19" s="22"/>
      <c r="P19" s="13"/>
    </row>
    <row r="20" spans="2:16" ht="15.75" x14ac:dyDescent="0.25">
      <c r="B20" s="106" t="s">
        <v>164</v>
      </c>
      <c r="C20" s="20"/>
      <c r="D20" s="20"/>
      <c r="E20" s="19" t="s">
        <v>159</v>
      </c>
      <c r="F20" s="19" t="s">
        <v>160</v>
      </c>
      <c r="G20" s="20"/>
      <c r="H20" s="20"/>
      <c r="I20" s="20"/>
      <c r="J20" s="20"/>
      <c r="K20" s="20"/>
      <c r="L20" s="21">
        <v>4</v>
      </c>
      <c r="M20" s="22"/>
      <c r="P20" s="13"/>
    </row>
    <row r="21" spans="2:16" ht="15.75" x14ac:dyDescent="0.25">
      <c r="B21" s="106" t="s">
        <v>165</v>
      </c>
      <c r="C21" s="20"/>
      <c r="D21" s="20"/>
      <c r="E21" s="19" t="s">
        <v>159</v>
      </c>
      <c r="F21" s="19" t="s">
        <v>160</v>
      </c>
      <c r="G21" s="20"/>
      <c r="H21" s="20"/>
      <c r="I21" s="20"/>
      <c r="J21" s="20"/>
      <c r="K21" s="20"/>
      <c r="L21" s="21">
        <v>3.6</v>
      </c>
      <c r="M21" s="22"/>
      <c r="P21" s="13"/>
    </row>
    <row r="22" spans="2:16" ht="15.75" x14ac:dyDescent="0.25">
      <c r="B22" s="106" t="s">
        <v>166</v>
      </c>
      <c r="C22" s="20"/>
      <c r="D22" s="20"/>
      <c r="E22" s="19" t="s">
        <v>159</v>
      </c>
      <c r="F22" s="19" t="s">
        <v>160</v>
      </c>
      <c r="G22" s="20"/>
      <c r="H22" s="20"/>
      <c r="I22" s="20"/>
      <c r="J22" s="20"/>
      <c r="K22" s="20"/>
      <c r="L22" s="21">
        <v>6.2</v>
      </c>
      <c r="M22" s="22"/>
      <c r="P22" s="13"/>
    </row>
    <row r="23" spans="2:16" ht="15.75" x14ac:dyDescent="0.25">
      <c r="B23" s="106" t="s">
        <v>167</v>
      </c>
      <c r="C23" s="20"/>
      <c r="D23" s="20"/>
      <c r="E23" s="19" t="s">
        <v>159</v>
      </c>
      <c r="F23" s="19" t="s">
        <v>160</v>
      </c>
      <c r="G23" s="20"/>
      <c r="H23" s="20"/>
      <c r="I23" s="20"/>
      <c r="J23" s="20"/>
      <c r="K23" s="20"/>
      <c r="L23" s="21">
        <v>4.4000000000000004</v>
      </c>
      <c r="M23" s="22"/>
      <c r="P23" s="13"/>
    </row>
    <row r="24" spans="2:16" ht="15.75" x14ac:dyDescent="0.25">
      <c r="B24" s="106" t="s">
        <v>168</v>
      </c>
      <c r="C24" s="20"/>
      <c r="D24" s="20"/>
      <c r="E24" s="19" t="s">
        <v>159</v>
      </c>
      <c r="F24" s="19" t="s">
        <v>160</v>
      </c>
      <c r="G24" s="20"/>
      <c r="H24" s="20"/>
      <c r="I24" s="20"/>
      <c r="J24" s="20"/>
      <c r="K24" s="20"/>
      <c r="L24" s="21">
        <v>3.6</v>
      </c>
      <c r="M24" s="22"/>
      <c r="P24" s="13"/>
    </row>
    <row r="25" spans="2:16" ht="15.75" x14ac:dyDescent="0.25">
      <c r="B25" s="106" t="s">
        <v>169</v>
      </c>
      <c r="C25" s="20"/>
      <c r="D25" s="20"/>
      <c r="E25" s="19" t="s">
        <v>159</v>
      </c>
      <c r="F25" s="19" t="s">
        <v>160</v>
      </c>
      <c r="G25" s="20"/>
      <c r="H25" s="20"/>
      <c r="I25" s="20"/>
      <c r="J25" s="20"/>
      <c r="K25" s="20"/>
      <c r="L25" s="21">
        <v>1.8</v>
      </c>
      <c r="M25" s="22"/>
      <c r="P25" s="13"/>
    </row>
    <row r="26" spans="2:16" ht="30.75" x14ac:dyDescent="0.25">
      <c r="B26" s="86" t="s">
        <v>19</v>
      </c>
      <c r="C26" s="18"/>
      <c r="D26" s="18"/>
      <c r="E26" s="19" t="s">
        <v>28</v>
      </c>
      <c r="F26" s="19"/>
      <c r="G26" s="20"/>
      <c r="H26" s="20"/>
      <c r="I26" s="20"/>
      <c r="J26" s="20"/>
      <c r="K26" s="20"/>
      <c r="L26" s="21">
        <v>600</v>
      </c>
      <c r="M26" s="22"/>
      <c r="P26" s="13"/>
    </row>
    <row r="27" spans="2:16" ht="15.75" x14ac:dyDescent="0.25">
      <c r="B27" s="17" t="s">
        <v>19</v>
      </c>
      <c r="C27" s="18"/>
      <c r="D27" s="18"/>
      <c r="E27" s="19" t="s">
        <v>20</v>
      </c>
      <c r="F27" s="19"/>
      <c r="G27" s="20"/>
      <c r="H27" s="20"/>
      <c r="I27" s="20"/>
      <c r="J27" s="20"/>
      <c r="K27" s="20"/>
      <c r="L27" s="21"/>
      <c r="M27" s="22">
        <v>121.72</v>
      </c>
      <c r="P27" s="13"/>
    </row>
    <row r="28" spans="2:16" ht="15.75" x14ac:dyDescent="0.25">
      <c r="B28" s="23"/>
      <c r="C28" s="16"/>
      <c r="D28" s="16"/>
      <c r="E28" s="16"/>
      <c r="F28" s="16" t="s">
        <v>21</v>
      </c>
      <c r="G28" s="20">
        <f t="shared" ref="G28:K28" si="0">SUM(G16:G16)</f>
        <v>0</v>
      </c>
      <c r="H28" s="20">
        <f t="shared" si="0"/>
        <v>0</v>
      </c>
      <c r="I28" s="20">
        <f t="shared" si="0"/>
        <v>0</v>
      </c>
      <c r="J28" s="20">
        <f t="shared" si="0"/>
        <v>0</v>
      </c>
      <c r="K28" s="21">
        <f t="shared" si="0"/>
        <v>0</v>
      </c>
      <c r="L28" s="21">
        <f>SUM(L16:L26)</f>
        <v>641.6</v>
      </c>
      <c r="M28" s="21">
        <f>SUM(M16:M27)</f>
        <v>121.72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  <row r="31" spans="2:16" ht="15.75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2:16" ht="15.75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2:13" ht="15.75" x14ac:dyDescent="0.25">
      <c r="B33" s="26" t="s">
        <v>26</v>
      </c>
      <c r="C33" s="26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2:13" ht="15.75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ht="47.25" x14ac:dyDescent="0.25">
      <c r="B35" s="108" t="s">
        <v>6</v>
      </c>
      <c r="C35" s="109"/>
      <c r="D35" s="110"/>
      <c r="E35" s="11" t="s">
        <v>7</v>
      </c>
      <c r="F35" s="11" t="s">
        <v>8</v>
      </c>
      <c r="G35" s="11" t="s">
        <v>9</v>
      </c>
      <c r="H35" s="11" t="s">
        <v>10</v>
      </c>
      <c r="I35" s="11" t="s">
        <v>11</v>
      </c>
      <c r="J35" s="11" t="s">
        <v>12</v>
      </c>
      <c r="K35" s="11" t="s">
        <v>13</v>
      </c>
      <c r="L35" s="11" t="s">
        <v>14</v>
      </c>
      <c r="M35" s="11" t="s">
        <v>15</v>
      </c>
    </row>
    <row r="36" spans="2:13" ht="31.5" x14ac:dyDescent="0.25">
      <c r="B36" s="14" t="s">
        <v>16</v>
      </c>
      <c r="C36" s="15" t="s">
        <v>17</v>
      </c>
      <c r="D36" s="15" t="s">
        <v>18</v>
      </c>
      <c r="E36" s="16"/>
      <c r="F36" s="16"/>
      <c r="G36" s="16"/>
      <c r="H36" s="16"/>
      <c r="I36" s="16"/>
      <c r="J36" s="16"/>
      <c r="K36" s="16"/>
      <c r="L36" s="16"/>
      <c r="M36" s="16"/>
    </row>
    <row r="37" spans="2:13" ht="15.75" x14ac:dyDescent="0.25">
      <c r="B37" s="74"/>
      <c r="C37" s="20"/>
      <c r="D37" s="20"/>
      <c r="E37" s="19"/>
      <c r="F37" s="20"/>
      <c r="G37" s="20"/>
      <c r="H37" s="20"/>
      <c r="I37" s="20"/>
      <c r="J37" s="20"/>
      <c r="K37" s="20"/>
      <c r="L37" s="21"/>
      <c r="M37" s="20"/>
    </row>
    <row r="38" spans="2:13" ht="15.75" x14ac:dyDescent="0.25">
      <c r="B38" s="23"/>
      <c r="C38" s="16"/>
      <c r="D38" s="16"/>
      <c r="E38" s="16"/>
      <c r="F38" s="16" t="s">
        <v>21</v>
      </c>
      <c r="G38" s="20">
        <f>SUM(G37:G37)</f>
        <v>0</v>
      </c>
      <c r="H38" s="20">
        <f>SUM(H37:H37)</f>
        <v>0</v>
      </c>
      <c r="I38" s="20">
        <f>SUM(I37:I37)</f>
        <v>0</v>
      </c>
      <c r="J38" s="20">
        <f>SUM(J37:J37)</f>
        <v>0</v>
      </c>
      <c r="K38" s="21">
        <v>0</v>
      </c>
      <c r="L38" s="21">
        <f>SUM(L37:L37)</f>
        <v>0</v>
      </c>
      <c r="M38" s="21">
        <f>SUM(M37:M37)</f>
        <v>0</v>
      </c>
    </row>
    <row r="39" spans="2:13" ht="15.75" x14ac:dyDescent="0.25">
      <c r="B39" s="23"/>
      <c r="C39" s="16"/>
      <c r="D39" s="16"/>
      <c r="E39" s="16"/>
      <c r="F39" s="16" t="s">
        <v>22</v>
      </c>
      <c r="G39" s="21">
        <v>0.45</v>
      </c>
      <c r="H39" s="21">
        <v>0.24</v>
      </c>
      <c r="I39" s="21">
        <v>0.2</v>
      </c>
      <c r="J39" s="21">
        <v>0.05</v>
      </c>
      <c r="K39" s="25"/>
      <c r="L39" s="25"/>
      <c r="M39" s="25"/>
    </row>
    <row r="40" spans="2:13" ht="15.75" x14ac:dyDescent="0.25">
      <c r="B40" s="23"/>
      <c r="C40" s="16"/>
      <c r="D40" s="16"/>
      <c r="E40" s="16"/>
      <c r="F40" s="16" t="s">
        <v>24</v>
      </c>
      <c r="G40" s="21">
        <f>G38*G39</f>
        <v>0</v>
      </c>
      <c r="H40" s="21">
        <f>H38*H39</f>
        <v>0</v>
      </c>
      <c r="I40" s="21">
        <f>I38*I39</f>
        <v>0</v>
      </c>
      <c r="J40" s="21">
        <f>J38*J39</f>
        <v>0</v>
      </c>
      <c r="K40" s="25"/>
      <c r="L40" s="25"/>
      <c r="M40" s="25"/>
    </row>
  </sheetData>
  <sheetProtection algorithmName="SHA-512" hashValue="1U05rpVTiV9fdEnOTJOHCLmItlyDYW1m1t1wt3XXBoia0I1jxvU5QDiX+BlSlhfSMhBDVKOsSrjM/loSEOLiZQ==" saltValue="OH286Ar4N5HjjxHw5ydzVQ==" spinCount="100000" sheet="1" objects="1" scenarios="1"/>
  <mergeCells count="3">
    <mergeCell ref="B7:D7"/>
    <mergeCell ref="B14:D14"/>
    <mergeCell ref="B35:D35"/>
  </mergeCells>
  <pageMargins left="0.7" right="0.7" top="0.75" bottom="0.75" header="0.3" footer="0.3"/>
  <pageSetup paperSize="9" scale="44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52BA5-F1EE-4BEA-9073-DF4B1F5F3099}">
  <sheetPr>
    <pageSetUpPr fitToPage="1"/>
  </sheetPr>
  <dimension ref="B7:P30"/>
  <sheetViews>
    <sheetView showGridLines="0" zoomScale="75" zoomScaleNormal="75" workbookViewId="0">
      <selection activeCell="S22" sqref="S22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170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19"/>
      <c r="G16" s="20"/>
      <c r="H16" s="20"/>
      <c r="I16" s="20"/>
      <c r="J16" s="20"/>
      <c r="K16" s="20"/>
      <c r="L16" s="21">
        <v>600</v>
      </c>
      <c r="M16" s="22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20"/>
      <c r="L17" s="21"/>
      <c r="M17" s="22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 t="shared" ref="G18:L18" si="0">SUM(G16:G16)</f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1">
        <f t="shared" si="0"/>
        <v>0</v>
      </c>
      <c r="L18" s="21">
        <f t="shared" si="0"/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74"/>
      <c r="C27" s="20"/>
      <c r="D27" s="20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qkk8MDzKmtbsRM/9+7ucWfmwXEtV2vUUyLpmO2HZKevBFEnfS3RMpGAm3XENivV3At813F1CpKBylpG6YHuScQ==" saltValue="81TM+7b1QMgPmihOZ9tn9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AC88-8CEA-477C-8C77-405E8A5B6320}">
  <sheetPr>
    <pageSetUpPr fitToPage="1"/>
  </sheetPr>
  <dimension ref="B1:P61"/>
  <sheetViews>
    <sheetView showGridLines="0" topLeftCell="A9" zoomScale="75" zoomScaleNormal="75" workbookViewId="0">
      <selection activeCell="F27" sqref="F2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2:16" ht="12.95" customHeight="1" x14ac:dyDescent="0.25"/>
    <row r="7" spans="2:16" ht="20.100000000000001" customHeight="1" x14ac:dyDescent="0.25">
      <c r="B7" s="107" t="s">
        <v>0</v>
      </c>
      <c r="C7" s="107"/>
      <c r="D7" s="107"/>
    </row>
    <row r="8" spans="2:16" ht="18.75" customHeight="1" x14ac:dyDescent="0.25">
      <c r="B8" s="1"/>
    </row>
    <row r="9" spans="2:16" s="6" customFormat="1" ht="26.25" customHeight="1" x14ac:dyDescent="0.25">
      <c r="B9" s="2" t="s">
        <v>1</v>
      </c>
      <c r="C9" s="2"/>
      <c r="D9" s="3" t="s">
        <v>122</v>
      </c>
      <c r="E9" s="4"/>
      <c r="F9" s="5"/>
      <c r="G9" s="5"/>
      <c r="K9" s="5"/>
      <c r="L9" s="5"/>
      <c r="M9" s="5"/>
    </row>
    <row r="10" spans="2:16" s="6" customFormat="1" ht="26.25" customHeight="1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26.25" customHeight="1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26.25" customHeight="1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9.149999999999999" customHeight="1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" customHeight="1" x14ac:dyDescent="0.25">
      <c r="B16" s="86" t="s">
        <v>19</v>
      </c>
      <c r="C16" s="18"/>
      <c r="D16" s="18"/>
      <c r="E16" s="19" t="s">
        <v>28</v>
      </c>
      <c r="F16" s="19"/>
      <c r="G16" s="20"/>
      <c r="H16" s="20"/>
      <c r="I16" s="20"/>
      <c r="J16" s="20"/>
      <c r="K16" s="22"/>
      <c r="L16" s="24">
        <v>600</v>
      </c>
      <c r="M16" s="85"/>
      <c r="P16" s="13"/>
    </row>
    <row r="17" spans="2:16" ht="30" customHeight="1" x14ac:dyDescent="0.25"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22"/>
      <c r="L17" s="24"/>
      <c r="M17" s="60">
        <v>122.06</v>
      </c>
      <c r="P17" s="13"/>
    </row>
    <row r="18" spans="2:16" ht="27" customHeight="1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SUM(L16:L16)</f>
        <v>600</v>
      </c>
      <c r="M18" s="21">
        <f>SUM(M16:M17)</f>
        <v>122.06</v>
      </c>
    </row>
    <row r="19" spans="2:16" ht="27" customHeight="1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27" customHeight="1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9.149999999999999" customHeight="1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32.25" customHeight="1" x14ac:dyDescent="0.25">
      <c r="B27" s="39"/>
      <c r="C27" s="18"/>
      <c r="D27" s="18"/>
      <c r="E27" s="19"/>
      <c r="F27" s="19"/>
      <c r="G27" s="20"/>
      <c r="H27" s="20"/>
      <c r="I27" s="20"/>
      <c r="J27" s="20"/>
      <c r="K27" s="22"/>
      <c r="L27" s="24"/>
      <c r="M27" s="85"/>
    </row>
    <row r="28" spans="2:16" ht="27" customHeight="1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f>SUM(L27)</f>
        <v>0</v>
      </c>
      <c r="M28" s="21">
        <f>SUM(M27:M27)</f>
        <v>0</v>
      </c>
    </row>
    <row r="29" spans="2:16" ht="27" customHeight="1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27" customHeight="1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  <row r="33" spans="2:16" ht="12.95" customHeight="1" x14ac:dyDescent="0.25"/>
    <row r="39" spans="2:16" ht="20.100000000000001" customHeight="1" x14ac:dyDescent="0.25">
      <c r="B39" s="107" t="s">
        <v>0</v>
      </c>
      <c r="C39" s="107"/>
      <c r="D39" s="107"/>
    </row>
    <row r="40" spans="2:16" ht="18.75" customHeight="1" x14ac:dyDescent="0.25">
      <c r="B40" s="1"/>
    </row>
    <row r="41" spans="2:16" s="6" customFormat="1" ht="26.25" customHeight="1" x14ac:dyDescent="0.25">
      <c r="B41" s="2" t="s">
        <v>1</v>
      </c>
      <c r="C41" s="2"/>
      <c r="D41" s="3" t="s">
        <v>122</v>
      </c>
      <c r="E41" s="4"/>
      <c r="F41" s="4"/>
      <c r="G41" s="5"/>
      <c r="K41" s="5"/>
      <c r="L41" s="5"/>
      <c r="M41" s="5"/>
    </row>
    <row r="42" spans="2:16" s="6" customFormat="1" ht="26.25" customHeight="1" x14ac:dyDescent="0.25">
      <c r="B42" s="2" t="s">
        <v>3</v>
      </c>
      <c r="C42" s="2"/>
      <c r="D42" s="7" t="s">
        <v>123</v>
      </c>
      <c r="E42" s="8"/>
      <c r="F42" s="4"/>
      <c r="G42" s="5"/>
      <c r="K42" s="5"/>
      <c r="L42" s="5"/>
      <c r="M42" s="5"/>
    </row>
    <row r="43" spans="2:16" s="6" customFormat="1" ht="26.25" customHeight="1" x14ac:dyDescent="0.25">
      <c r="B43" s="2"/>
      <c r="C43" s="2"/>
      <c r="D43" s="2"/>
      <c r="E43" s="5"/>
      <c r="F43" s="5"/>
      <c r="G43" s="5"/>
      <c r="K43" s="5"/>
      <c r="L43" s="5"/>
      <c r="M43" s="5"/>
    </row>
    <row r="44" spans="2:16" s="6" customFormat="1" ht="26.25" customHeight="1" x14ac:dyDescent="0.25">
      <c r="B44" s="9" t="s">
        <v>5</v>
      </c>
      <c r="C44" s="10"/>
      <c r="F44" s="5"/>
      <c r="G44" s="5"/>
      <c r="K44" s="5"/>
      <c r="L44" s="5"/>
      <c r="M44" s="5"/>
    </row>
    <row r="45" spans="2:16" s="6" customFormat="1" ht="19.149999999999999" customHeight="1" x14ac:dyDescent="0.2"/>
    <row r="46" spans="2:16" ht="47.25" x14ac:dyDescent="0.25">
      <c r="B46" s="108" t="s">
        <v>6</v>
      </c>
      <c r="C46" s="109"/>
      <c r="D46" s="110"/>
      <c r="E46" s="11" t="s">
        <v>7</v>
      </c>
      <c r="F46" s="11" t="s">
        <v>8</v>
      </c>
      <c r="G46" s="11" t="s">
        <v>9</v>
      </c>
      <c r="H46" s="11" t="s">
        <v>10</v>
      </c>
      <c r="I46" s="11" t="s">
        <v>11</v>
      </c>
      <c r="J46" s="11" t="s">
        <v>12</v>
      </c>
      <c r="K46" s="11" t="s">
        <v>13</v>
      </c>
      <c r="L46" s="11" t="s">
        <v>14</v>
      </c>
      <c r="M46" s="11" t="s">
        <v>15</v>
      </c>
      <c r="N46" s="12"/>
      <c r="P46" s="13">
        <v>39173</v>
      </c>
    </row>
    <row r="47" spans="2:16" ht="31.5" x14ac:dyDescent="0.25">
      <c r="B47" s="14" t="s">
        <v>16</v>
      </c>
      <c r="C47" s="15" t="s">
        <v>17</v>
      </c>
      <c r="D47" s="15" t="s">
        <v>18</v>
      </c>
      <c r="E47" s="16"/>
      <c r="F47" s="16"/>
      <c r="G47" s="16"/>
      <c r="H47" s="16"/>
      <c r="I47" s="16"/>
      <c r="J47" s="16"/>
      <c r="K47" s="16"/>
      <c r="L47" s="16"/>
      <c r="M47" s="16"/>
      <c r="P47" s="13">
        <v>39203</v>
      </c>
    </row>
    <row r="48" spans="2:16" ht="30" customHeight="1" x14ac:dyDescent="0.25">
      <c r="B48" s="87"/>
      <c r="C48" s="88"/>
      <c r="D48" s="88"/>
      <c r="E48" s="19"/>
      <c r="F48" s="56"/>
      <c r="G48" s="57"/>
      <c r="H48" s="57"/>
      <c r="I48" s="57"/>
      <c r="J48" s="57"/>
      <c r="K48" s="57"/>
      <c r="L48" s="21"/>
      <c r="M48" s="21"/>
      <c r="P48" s="13"/>
    </row>
    <row r="49" spans="2:13" ht="27" customHeight="1" x14ac:dyDescent="0.25">
      <c r="B49" s="23"/>
      <c r="C49" s="16"/>
      <c r="D49" s="16"/>
      <c r="E49" s="16"/>
      <c r="F49" s="16" t="s">
        <v>21</v>
      </c>
      <c r="G49" s="20">
        <v>0</v>
      </c>
      <c r="H49" s="20">
        <v>0</v>
      </c>
      <c r="I49" s="20">
        <v>0</v>
      </c>
      <c r="J49" s="20">
        <v>0</v>
      </c>
      <c r="K49" s="21">
        <v>0</v>
      </c>
      <c r="L49" s="21">
        <f>SUM(L48:L48)</f>
        <v>0</v>
      </c>
      <c r="M49" s="21">
        <f>SUM(M48:M48)</f>
        <v>0</v>
      </c>
    </row>
    <row r="50" spans="2:13" ht="27" customHeight="1" x14ac:dyDescent="0.25">
      <c r="B50" s="23"/>
      <c r="C50" s="16"/>
      <c r="D50" s="16"/>
      <c r="E50" s="16"/>
      <c r="F50" s="16" t="s">
        <v>22</v>
      </c>
      <c r="G50" s="21">
        <v>0.45</v>
      </c>
      <c r="H50" s="21">
        <v>0.24</v>
      </c>
      <c r="I50" s="21">
        <v>0.2</v>
      </c>
      <c r="J50" s="21">
        <v>0.05</v>
      </c>
      <c r="K50" s="25"/>
      <c r="L50" s="25"/>
      <c r="M50" s="25"/>
    </row>
    <row r="51" spans="2:13" ht="27" customHeight="1" x14ac:dyDescent="0.25">
      <c r="B51" s="23"/>
      <c r="C51" s="16"/>
      <c r="D51" s="16"/>
      <c r="E51" s="16"/>
      <c r="F51" s="16" t="s">
        <v>24</v>
      </c>
      <c r="G51" s="21">
        <f>G49*G50</f>
        <v>0</v>
      </c>
      <c r="H51" s="21">
        <f>H49*H50</f>
        <v>0</v>
      </c>
      <c r="I51" s="21">
        <f>I49*I50</f>
        <v>0</v>
      </c>
      <c r="J51" s="21">
        <f>J49*J50</f>
        <v>0</v>
      </c>
      <c r="K51" s="25"/>
      <c r="L51" s="25"/>
      <c r="M51" s="25"/>
    </row>
    <row r="52" spans="2:13" ht="15.75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5.75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5.75" x14ac:dyDescent="0.25">
      <c r="B54" s="26" t="s">
        <v>26</v>
      </c>
      <c r="C54" s="26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9.149999999999999" customHeight="1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47.25" x14ac:dyDescent="0.25">
      <c r="B56" s="108" t="s">
        <v>6</v>
      </c>
      <c r="C56" s="109"/>
      <c r="D56" s="110"/>
      <c r="E56" s="11" t="s">
        <v>7</v>
      </c>
      <c r="F56" s="11" t="s">
        <v>8</v>
      </c>
      <c r="G56" s="11" t="s">
        <v>9</v>
      </c>
      <c r="H56" s="11" t="s">
        <v>10</v>
      </c>
      <c r="I56" s="11" t="s">
        <v>11</v>
      </c>
      <c r="J56" s="11" t="s">
        <v>12</v>
      </c>
      <c r="K56" s="11" t="s">
        <v>13</v>
      </c>
      <c r="L56" s="11" t="s">
        <v>14</v>
      </c>
      <c r="M56" s="11" t="s">
        <v>15</v>
      </c>
    </row>
    <row r="57" spans="2:13" ht="31.5" x14ac:dyDescent="0.25">
      <c r="B57" s="14" t="s">
        <v>16</v>
      </c>
      <c r="C57" s="15" t="s">
        <v>17</v>
      </c>
      <c r="D57" s="15" t="s">
        <v>18</v>
      </c>
      <c r="E57" s="16"/>
      <c r="F57" s="16"/>
      <c r="G57" s="16"/>
      <c r="H57" s="16"/>
      <c r="I57" s="16"/>
      <c r="J57" s="16"/>
      <c r="K57" s="16"/>
      <c r="L57" s="16"/>
      <c r="M57" s="16"/>
    </row>
    <row r="58" spans="2:13" ht="32.25" customHeight="1" x14ac:dyDescent="0.25">
      <c r="B58" s="67"/>
      <c r="C58" s="20"/>
      <c r="D58" s="20"/>
      <c r="E58" s="19"/>
      <c r="F58" s="19"/>
      <c r="G58" s="20"/>
      <c r="H58" s="20"/>
      <c r="I58" s="20"/>
      <c r="J58" s="20"/>
      <c r="K58" s="22"/>
      <c r="L58" s="24"/>
      <c r="M58" s="85"/>
    </row>
    <row r="59" spans="2:13" ht="27" customHeight="1" x14ac:dyDescent="0.25">
      <c r="B59" s="23"/>
      <c r="C59" s="16"/>
      <c r="D59" s="16"/>
      <c r="E59" s="16"/>
      <c r="F59" s="16" t="s">
        <v>21</v>
      </c>
      <c r="G59" s="20">
        <f>SUM(G58:G58)</f>
        <v>0</v>
      </c>
      <c r="H59" s="20">
        <f>SUM(H58:H58)</f>
        <v>0</v>
      </c>
      <c r="I59" s="20">
        <f>SUM(I58:I58)</f>
        <v>0</v>
      </c>
      <c r="J59" s="20">
        <f>SUM(J58:J58)</f>
        <v>0</v>
      </c>
      <c r="K59" s="21">
        <f>SUM(K58)</f>
        <v>0</v>
      </c>
      <c r="L59" s="21">
        <f>SUM(L58)</f>
        <v>0</v>
      </c>
      <c r="M59" s="21">
        <f>SUM(M58)</f>
        <v>0</v>
      </c>
    </row>
    <row r="60" spans="2:13" ht="27" customHeight="1" x14ac:dyDescent="0.25">
      <c r="B60" s="23"/>
      <c r="C60" s="16"/>
      <c r="D60" s="16"/>
      <c r="E60" s="16"/>
      <c r="F60" s="16" t="s">
        <v>22</v>
      </c>
      <c r="G60" s="21">
        <v>0.45</v>
      </c>
      <c r="H60" s="21">
        <v>0.24</v>
      </c>
      <c r="I60" s="21">
        <v>0.2</v>
      </c>
      <c r="J60" s="21">
        <v>0.05</v>
      </c>
      <c r="K60" s="25"/>
      <c r="L60" s="25"/>
      <c r="M60" s="25"/>
    </row>
    <row r="61" spans="2:13" ht="27" customHeight="1" x14ac:dyDescent="0.25">
      <c r="B61" s="23"/>
      <c r="C61" s="16"/>
      <c r="D61" s="16"/>
      <c r="E61" s="16"/>
      <c r="F61" s="16" t="s">
        <v>24</v>
      </c>
      <c r="G61" s="21">
        <f>G59*G60</f>
        <v>0</v>
      </c>
      <c r="H61" s="21">
        <f>H59*H60</f>
        <v>0</v>
      </c>
      <c r="I61" s="21">
        <f>I59*I60</f>
        <v>0</v>
      </c>
      <c r="J61" s="21">
        <f>J59*J60</f>
        <v>0</v>
      </c>
      <c r="K61" s="25"/>
      <c r="L61" s="25"/>
      <c r="M61" s="25"/>
    </row>
  </sheetData>
  <sheetProtection algorithmName="SHA-512" hashValue="cB18Wl0xBiBB2yEzCGeR+/Hngi9VyH9iI2xtVOgGGvfST6gaZVY8SlRcHb3ZzBJmQP3HfH+BvH5cWsH3UFi3Tg==" saltValue="A5phfAHzoVbKVnIo/z9DLQ==" spinCount="100000" sheet="1" objects="1" scenarios="1"/>
  <mergeCells count="6">
    <mergeCell ref="B56:D56"/>
    <mergeCell ref="B7:D7"/>
    <mergeCell ref="B14:D14"/>
    <mergeCell ref="B25:D25"/>
    <mergeCell ref="B39:D39"/>
    <mergeCell ref="B46:D46"/>
  </mergeCells>
  <pageMargins left="0.7" right="0.7" top="0.75" bottom="0.75" header="0.3" footer="0.3"/>
  <pageSetup paperSize="9" scale="44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5190-C366-437E-B2A4-E3A6EBE1A3B4}">
  <sheetPr>
    <pageSetUpPr fitToPage="1"/>
  </sheetPr>
  <dimension ref="B7:P30"/>
  <sheetViews>
    <sheetView showGridLines="0" zoomScale="75" zoomScaleNormal="75" workbookViewId="0">
      <selection activeCell="T15" sqref="T15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105</v>
      </c>
      <c r="E9" s="28"/>
      <c r="F9" s="28"/>
      <c r="G9" s="28"/>
      <c r="H9" s="10"/>
      <c r="I9" s="10"/>
      <c r="J9" s="10"/>
      <c r="K9" s="28"/>
      <c r="L9" s="28"/>
      <c r="M9" s="28"/>
    </row>
    <row r="10" spans="2:16" s="32" customFormat="1" ht="15.75" x14ac:dyDescent="0.25">
      <c r="B10" s="28" t="s">
        <v>3</v>
      </c>
      <c r="C10" s="28"/>
      <c r="D10" s="33" t="s">
        <v>98</v>
      </c>
      <c r="E10" s="33"/>
      <c r="F10" s="28"/>
      <c r="G10" s="28"/>
      <c r="H10" s="10"/>
      <c r="I10" s="10"/>
      <c r="J10" s="10"/>
      <c r="K10" s="28"/>
      <c r="L10" s="28"/>
      <c r="M10" s="28"/>
    </row>
    <row r="11" spans="2:16" s="32" customFormat="1" ht="15.75" x14ac:dyDescent="0.25">
      <c r="B11" s="28"/>
      <c r="C11" s="28"/>
      <c r="D11" s="28"/>
      <c r="E11" s="28"/>
      <c r="F11" s="28"/>
      <c r="G11" s="28"/>
      <c r="H11" s="10"/>
      <c r="I11" s="10"/>
      <c r="J11" s="10"/>
      <c r="K11" s="28"/>
      <c r="L11" s="28"/>
      <c r="M11" s="28"/>
    </row>
    <row r="12" spans="2:16" s="32" customFormat="1" ht="15.75" x14ac:dyDescent="0.25">
      <c r="B12" s="9" t="s">
        <v>5</v>
      </c>
      <c r="C12" s="10"/>
      <c r="D12" s="10"/>
      <c r="E12" s="10"/>
      <c r="F12" s="10"/>
      <c r="G12" s="28"/>
      <c r="H12" s="10"/>
      <c r="I12" s="10"/>
      <c r="J12" s="10"/>
      <c r="K12" s="28"/>
      <c r="L12" s="28"/>
      <c r="M12" s="28"/>
    </row>
    <row r="13" spans="2:16" s="32" customFormat="1" ht="19.149999999999999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52"/>
      <c r="G16" s="53"/>
      <c r="H16" s="53"/>
      <c r="I16" s="53"/>
      <c r="J16" s="53"/>
      <c r="K16" s="54"/>
      <c r="L16" s="54">
        <v>600</v>
      </c>
      <c r="M16" s="55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52"/>
      <c r="G17" s="53"/>
      <c r="H17" s="53"/>
      <c r="I17" s="53"/>
      <c r="J17" s="53"/>
      <c r="K17" s="54"/>
      <c r="L17" s="54"/>
      <c r="M17" s="55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SUM(L16:L16)</f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83"/>
      <c r="C27" s="51"/>
      <c r="D27" s="51"/>
      <c r="E27" s="52"/>
      <c r="F27" s="84"/>
      <c r="G27" s="53"/>
      <c r="H27" s="53"/>
      <c r="I27" s="53"/>
      <c r="J27" s="53"/>
      <c r="K27" s="54"/>
      <c r="L27" s="54"/>
      <c r="M27" s="55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xWNWhTlH/OQ8CJz8VptGiDxb/NfsDzwKVJKewDkVXdYJ2zaAdwKU9SMMU7Bz4sXIMFqLaD8kqKn7EAhOou9AJw==" saltValue="mmLtDEjB2ZyEbqYFUN/Rq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93EDAB6B-FCA0-4394-9F2B-2BC72A4769F5}"/>
  </dataValidations>
  <pageMargins left="0.7" right="0.7" top="0.75" bottom="0.75" header="0.3" footer="0.3"/>
  <pageSetup paperSize="9" scale="43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7:Q29"/>
  <sheetViews>
    <sheetView showGridLines="0" zoomScale="75" zoomScaleNormal="75" workbookViewId="0">
      <selection activeCell="R24" sqref="R24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39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78.819999999999993</v>
      </c>
      <c r="P16" s="13">
        <v>39234</v>
      </c>
    </row>
    <row r="17" spans="2:13" ht="15.75" x14ac:dyDescent="0.25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78.819999999999993</v>
      </c>
    </row>
    <row r="18" spans="2:13" ht="15.75" x14ac:dyDescent="0.25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PjHJl19TK5eYBCtjdvHrdSgcJMHsXxOOjvWoOBfqFlNFhQHsmRJ2tZnyP8632L48FF4z2mVCDYNCsqdtkdS11w==" saltValue="wRfumBAcbTDyh++nGcHEX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7:Q30"/>
  <sheetViews>
    <sheetView showGridLines="0" zoomScale="75" zoomScaleNormal="75" workbookViewId="0">
      <selection activeCell="L10" sqref="L10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171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98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5.75" x14ac:dyDescent="0.25">
      <c r="B13" s="28"/>
      <c r="C13" s="28"/>
      <c r="D13" s="28"/>
      <c r="E13" s="31"/>
      <c r="F13" s="31"/>
      <c r="G13" s="31"/>
      <c r="K13" s="31"/>
      <c r="L13" s="31"/>
      <c r="M13" s="31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86" t="s">
        <v>19</v>
      </c>
      <c r="C16" s="20"/>
      <c r="D16" s="20"/>
      <c r="E16" s="19" t="s">
        <v>63</v>
      </c>
      <c r="F16" s="52"/>
      <c r="G16" s="53"/>
      <c r="H16" s="53"/>
      <c r="I16" s="53"/>
      <c r="J16" s="53"/>
      <c r="K16" s="54"/>
      <c r="L16" s="54">
        <v>34.33</v>
      </c>
      <c r="M16" s="54"/>
      <c r="P16" s="13"/>
    </row>
    <row r="17" spans="2:17" ht="15.75" x14ac:dyDescent="0.25">
      <c r="B17" s="17" t="s">
        <v>19</v>
      </c>
      <c r="C17" s="18"/>
      <c r="D17" s="18"/>
      <c r="E17" s="19" t="s">
        <v>20</v>
      </c>
      <c r="F17" s="52"/>
      <c r="G17" s="53"/>
      <c r="H17" s="53"/>
      <c r="I17" s="53"/>
      <c r="J17" s="53"/>
      <c r="K17" s="54"/>
      <c r="L17" s="54"/>
      <c r="M17" s="54">
        <v>231.2</v>
      </c>
      <c r="P17" s="13"/>
    </row>
    <row r="18" spans="2:17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SUM(L16:L17)</f>
        <v>34.33</v>
      </c>
      <c r="M18" s="21">
        <f>SUM(M16:M17)</f>
        <v>231.2</v>
      </c>
    </row>
    <row r="19" spans="2:17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49"/>
      <c r="M19" s="25"/>
    </row>
    <row r="20" spans="2:17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7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7" ht="15.75" x14ac:dyDescent="0.25">
      <c r="B22" s="28"/>
      <c r="C22" s="10"/>
      <c r="D22" s="10"/>
      <c r="E22" s="10"/>
      <c r="F22" s="10"/>
      <c r="G22" s="91"/>
      <c r="H22" s="10"/>
      <c r="I22" s="10"/>
      <c r="J22" s="10"/>
      <c r="K22" s="10"/>
      <c r="L22" s="10"/>
      <c r="M22" s="10"/>
    </row>
    <row r="23" spans="2:17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7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7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7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7" ht="15.75" x14ac:dyDescent="0.25">
      <c r="B27" s="74"/>
      <c r="C27" s="20"/>
      <c r="D27" s="20"/>
      <c r="E27" s="19"/>
      <c r="F27" s="98"/>
      <c r="G27" s="20"/>
      <c r="H27" s="20"/>
      <c r="I27" s="20"/>
      <c r="J27" s="20"/>
      <c r="K27" s="22"/>
      <c r="L27" s="24"/>
      <c r="M27" s="21"/>
    </row>
    <row r="28" spans="2:17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v>0</v>
      </c>
      <c r="M28" s="21">
        <f>SUM(M27:M27)</f>
        <v>0</v>
      </c>
      <c r="Q28" s="99"/>
    </row>
    <row r="29" spans="2:17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7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U3bVsKNHCSjmCF4hiGrSHntYsJsTtMrCAHKlVegaIGLR/Y4LwKWxo9RgUvldYoZsAPNLPdeLOaFhI8oJ2kCQEQ==" saltValue="i9hCHFJdM+mwtAacD0p3h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88764544-6E98-489E-9F97-D9553F612E84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7:P30"/>
  <sheetViews>
    <sheetView showGridLines="0" zoomScale="75" zoomScaleNormal="75" zoomScaleSheetLayoutView="75" workbookViewId="0">
      <selection activeCell="B16" sqref="B16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172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50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19"/>
      <c r="G16" s="20"/>
      <c r="H16" s="20"/>
      <c r="I16" s="20"/>
      <c r="J16" s="20"/>
      <c r="K16" s="20"/>
      <c r="L16" s="21">
        <v>600</v>
      </c>
      <c r="M16" s="22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20"/>
      <c r="L17" s="21"/>
      <c r="M17" s="22">
        <v>126.81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f>SUM(K16:K16)</f>
        <v>0</v>
      </c>
      <c r="L18" s="21">
        <f>SUM(L16:L17)</f>
        <v>600</v>
      </c>
      <c r="M18" s="21">
        <f>SUM(M16:M17)</f>
        <v>126.81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8" x14ac:dyDescent="0.25">
      <c r="B27" s="100"/>
      <c r="C27" s="20"/>
      <c r="D27" s="20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HR3clki4gOPSsCLFi9wvMCzB0Hx9ojhmxumChWJzBwTaYHdy8Hj/+9FvV63Otwi+glnJ4Oh/gsTPqGr9LJmYiQ==" saltValue="UIAOGItbra1uBt1xZjNS6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E90B-3B3A-4657-A85F-35C4471227C8}">
  <sheetPr>
    <pageSetUpPr fitToPage="1"/>
  </sheetPr>
  <dimension ref="B7:P29"/>
  <sheetViews>
    <sheetView showGridLines="0" zoomScale="75" zoomScaleNormal="75" workbookViewId="0">
      <selection activeCell="W20" sqref="W20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106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107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26" t="s">
        <v>5</v>
      </c>
      <c r="C12" s="10"/>
      <c r="D12" s="10"/>
    </row>
    <row r="13" spans="2:16" s="32" customFormat="1" ht="20.25" x14ac:dyDescent="0.3">
      <c r="B13" s="80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57"/>
      <c r="L16" s="24"/>
      <c r="M16" s="63">
        <v>120.68</v>
      </c>
      <c r="P16" s="13">
        <v>39234</v>
      </c>
    </row>
    <row r="17" spans="2:14" ht="15.75" x14ac:dyDescent="0.25">
      <c r="B17" s="23"/>
      <c r="C17" s="16"/>
      <c r="D17" s="16"/>
      <c r="E17" s="16"/>
      <c r="F17" s="16" t="s">
        <v>21</v>
      </c>
      <c r="G17" s="20"/>
      <c r="H17" s="20">
        <f>SUM(H16:H16)</f>
        <v>0</v>
      </c>
      <c r="I17" s="20">
        <f>SUM(I16:I16)</f>
        <v>0</v>
      </c>
      <c r="J17" s="20">
        <f>SUM(J16:J16)</f>
        <v>0</v>
      </c>
      <c r="K17" s="69">
        <v>0</v>
      </c>
      <c r="L17" s="69">
        <v>0</v>
      </c>
      <c r="M17" s="69">
        <f>SUM(M16:M16)</f>
        <v>120.68</v>
      </c>
    </row>
    <row r="18" spans="2:14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4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4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4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4" ht="15.75" x14ac:dyDescent="0.25">
      <c r="B26" s="81"/>
      <c r="C26" s="20"/>
      <c r="D26" s="20"/>
      <c r="E26" s="19"/>
      <c r="F26" s="19"/>
      <c r="G26" s="20"/>
      <c r="H26" s="20"/>
      <c r="I26" s="20"/>
      <c r="J26" s="20"/>
      <c r="K26" s="82"/>
      <c r="L26" s="21"/>
      <c r="M26" s="20"/>
    </row>
    <row r="27" spans="2:14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v>0</v>
      </c>
      <c r="M27" s="21">
        <f>SUM(M26:M26)</f>
        <v>0</v>
      </c>
      <c r="N27" t="s">
        <v>25</v>
      </c>
    </row>
    <row r="28" spans="2:14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49"/>
      <c r="M28" s="25"/>
    </row>
    <row r="29" spans="2:14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CvsZAdYLh5GKJMyYWN+Xdo+RhnNz5Y2a/9fheR1zvfW0VnnePABzp0Ylr0y2RoMCCs+QXKxD8bylHPz/DgzDxg==" saltValue="aJKSlP7p93hZyK8Xxj8Ra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3DA53D18-23FA-4B22-8417-0953FD35725E}"/>
  </dataValidations>
  <pageMargins left="0.7" right="0.7" top="0.75" bottom="0.75" header="0.3" footer="0.3"/>
  <pageSetup paperSize="9" scale="41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P29"/>
  <sheetViews>
    <sheetView showGridLines="0" zoomScale="75" zoomScaleNormal="75" workbookViewId="0">
      <selection activeCell="U19" sqref="U19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24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8" x14ac:dyDescent="0.25">
      <c r="A7" s="32"/>
      <c r="B7" s="107" t="s">
        <v>0</v>
      </c>
      <c r="C7" s="107"/>
      <c r="D7" s="107"/>
      <c r="E7" s="32"/>
      <c r="F7" s="32"/>
      <c r="G7" s="32"/>
      <c r="H7" s="32"/>
      <c r="I7" s="32"/>
      <c r="J7" s="32"/>
      <c r="K7" s="32"/>
      <c r="L7" s="32"/>
      <c r="M7" s="32"/>
    </row>
    <row r="8" spans="1:16" ht="18.75" customHeight="1" x14ac:dyDescent="0.25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s="32" customFormat="1" ht="15.75" x14ac:dyDescent="0.25">
      <c r="B9" s="31" t="s">
        <v>1</v>
      </c>
      <c r="C9" s="31"/>
      <c r="D9" s="29" t="s">
        <v>57</v>
      </c>
      <c r="E9" s="30"/>
      <c r="F9" s="31"/>
      <c r="G9" s="31"/>
      <c r="K9" s="31"/>
      <c r="L9" s="31"/>
      <c r="M9" s="31"/>
    </row>
    <row r="10" spans="1:16" s="32" customFormat="1" ht="15.75" x14ac:dyDescent="0.25">
      <c r="B10" s="31" t="s">
        <v>3</v>
      </c>
      <c r="C10" s="31"/>
      <c r="D10" s="33" t="s">
        <v>4</v>
      </c>
      <c r="E10" s="34"/>
      <c r="F10" s="31"/>
      <c r="G10" s="31"/>
      <c r="K10" s="31"/>
      <c r="L10" s="31"/>
      <c r="M10" s="31"/>
    </row>
    <row r="11" spans="1:16" s="32" customFormat="1" ht="26.25" customHeight="1" x14ac:dyDescent="0.25">
      <c r="B11" s="31"/>
      <c r="C11" s="31"/>
      <c r="D11" s="31"/>
      <c r="E11" s="31"/>
      <c r="F11" s="31"/>
      <c r="G11" s="31"/>
      <c r="K11" s="31"/>
      <c r="L11" s="31"/>
      <c r="M11" s="31"/>
    </row>
    <row r="12" spans="1:16" s="32" customFormat="1" ht="15.75" x14ac:dyDescent="0.25">
      <c r="B12" s="9" t="s">
        <v>5</v>
      </c>
      <c r="C12" s="10"/>
      <c r="D12" s="31"/>
      <c r="E12" s="31"/>
      <c r="F12" s="31"/>
      <c r="G12" s="31"/>
      <c r="K12" s="31"/>
      <c r="L12" s="31"/>
      <c r="M12" s="31"/>
    </row>
    <row r="13" spans="1:16" s="32" customFormat="1" ht="14.25" x14ac:dyDescent="0.2"/>
    <row r="14" spans="1:16" ht="47.25" x14ac:dyDescent="0.25">
      <c r="A14" s="32"/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1:16" ht="31.5" x14ac:dyDescent="0.25">
      <c r="A15" s="32"/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1:16" ht="15.75" x14ac:dyDescent="0.25">
      <c r="A16" s="32"/>
      <c r="B16" s="17" t="s">
        <v>19</v>
      </c>
      <c r="C16" s="18"/>
      <c r="D16" s="18"/>
      <c r="E16" s="19" t="s">
        <v>20</v>
      </c>
      <c r="F16" s="70"/>
      <c r="G16" s="61"/>
      <c r="H16" s="61"/>
      <c r="I16" s="61"/>
      <c r="J16" s="61"/>
      <c r="K16" s="61"/>
      <c r="L16" s="62"/>
      <c r="M16" s="63">
        <v>126</v>
      </c>
      <c r="P16" s="13">
        <v>39234</v>
      </c>
    </row>
    <row r="17" spans="1:13" ht="15.75" x14ac:dyDescent="0.25">
      <c r="A17" s="32"/>
      <c r="B17" s="23"/>
      <c r="C17" s="16"/>
      <c r="D17" s="16"/>
      <c r="E17" s="16"/>
      <c r="F17" s="16" t="s">
        <v>21</v>
      </c>
      <c r="G17" s="20">
        <f>SUM(G26:G26)</f>
        <v>0</v>
      </c>
      <c r="H17" s="20">
        <f>SUM(H26:H26)</f>
        <v>0</v>
      </c>
      <c r="I17" s="20">
        <f>SUM(I26:I26)</f>
        <v>0</v>
      </c>
      <c r="J17" s="20">
        <v>0</v>
      </c>
      <c r="K17" s="21">
        <f>SUM(K26:K26)</f>
        <v>0</v>
      </c>
      <c r="L17" s="21">
        <v>0</v>
      </c>
      <c r="M17" s="21">
        <f>SUM(M16)</f>
        <v>126</v>
      </c>
    </row>
    <row r="18" spans="1:13" ht="15.75" x14ac:dyDescent="0.25">
      <c r="A18" s="32"/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44"/>
    </row>
    <row r="19" spans="1:13" ht="15.75" x14ac:dyDescent="0.25">
      <c r="A19" s="32"/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1:13" ht="15.75" x14ac:dyDescent="0.25">
      <c r="A20" s="3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32"/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3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32"/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1:13" ht="31.5" x14ac:dyDescent="0.25">
      <c r="A25" s="32"/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5.75" x14ac:dyDescent="0.25">
      <c r="A26" s="32"/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1:13" ht="15.75" x14ac:dyDescent="0.25">
      <c r="A27" s="32"/>
      <c r="B27" s="23"/>
      <c r="C27" s="16"/>
      <c r="D27" s="16"/>
      <c r="E27" s="16"/>
      <c r="F27" s="16" t="s">
        <v>21</v>
      </c>
      <c r="G27" s="20"/>
      <c r="H27" s="20"/>
      <c r="I27" s="20"/>
      <c r="J27" s="20"/>
      <c r="K27" s="21">
        <v>0</v>
      </c>
      <c r="L27" s="21">
        <f>SUM(L26)</f>
        <v>0</v>
      </c>
      <c r="M27" s="21">
        <v>0</v>
      </c>
    </row>
    <row r="28" spans="1:13" ht="15.75" x14ac:dyDescent="0.25">
      <c r="A28" s="32"/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1:13" ht="15.75" x14ac:dyDescent="0.25">
      <c r="A29" s="32"/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8G3AWlBNCHAXYaqJ7HyFeM+L9Pf6gB5wd9d3pAcXrZoHlYR0bAW8dU4pxMEfdBjHhwg0/Qtj2agMHb5AHqJeDg==" saltValue="Io1f6i6FahyJwmnHKQs0T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38EE95A7-5585-4021-8A2C-A52E6456573B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7:Q30"/>
  <sheetViews>
    <sheetView showGridLines="0" zoomScale="75" zoomScaleNormal="75" workbookViewId="0">
      <selection activeCell="Q17" sqref="Q17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40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30.75" x14ac:dyDescent="0.25">
      <c r="B16" s="86" t="s">
        <v>19</v>
      </c>
      <c r="C16" s="18"/>
      <c r="D16" s="18"/>
      <c r="E16" s="19" t="s">
        <v>31</v>
      </c>
      <c r="F16" s="20"/>
      <c r="G16" s="20"/>
      <c r="H16" s="20"/>
      <c r="I16" s="20"/>
      <c r="J16" s="20"/>
      <c r="K16" s="20"/>
      <c r="L16" s="21">
        <v>600</v>
      </c>
      <c r="M16" s="22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126</v>
      </c>
      <c r="P17" s="13"/>
    </row>
    <row r="18" spans="2:16" ht="15.75" x14ac:dyDescent="0.25">
      <c r="B18" s="40"/>
      <c r="C18" s="40"/>
      <c r="D18" s="40"/>
      <c r="E18" s="16"/>
      <c r="F18" s="16" t="s">
        <v>21</v>
      </c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v>0</v>
      </c>
      <c r="L18" s="21">
        <f>SUM(L16:L16)</f>
        <v>600</v>
      </c>
      <c r="M18" s="21">
        <f>SUM(M16:M17)</f>
        <v>126</v>
      </c>
    </row>
    <row r="19" spans="2:16" ht="15.75" x14ac:dyDescent="0.25">
      <c r="B19" s="40"/>
      <c r="C19" s="40"/>
      <c r="D19" s="40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40"/>
      <c r="C20" s="40"/>
      <c r="D20" s="40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14" t="s">
        <v>6</v>
      </c>
      <c r="C25" s="114"/>
      <c r="D25" s="114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41"/>
      <c r="C27" s="18"/>
      <c r="D27" s="18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40"/>
      <c r="C28" s="40"/>
      <c r="D28" s="40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40"/>
      <c r="C29" s="40"/>
      <c r="D29" s="40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40"/>
      <c r="C30" s="40"/>
      <c r="D30" s="40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uHuIRPI+ttFZ/Gt4AHcjjGVwjQp1dhqUztXVBY5SE1VGE1+Fz7e2saroCuGa2Mn08uPSUsuw1BvgdtNl9ZlzFA==" saltValue="vopiMUzRK7kK5aCPQGPd9g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7:P29"/>
  <sheetViews>
    <sheetView showGridLines="0" zoomScale="75" zoomScaleNormal="75" workbookViewId="0">
      <selection activeCell="L17" sqref="L17:M17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41</v>
      </c>
      <c r="E9" s="30"/>
      <c r="F9" s="30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42</v>
      </c>
      <c r="E10" s="34"/>
      <c r="F10" s="30"/>
      <c r="G10" s="31"/>
      <c r="K10" s="31"/>
      <c r="L10" s="31"/>
      <c r="M10" s="31"/>
    </row>
    <row r="11" spans="2:16" s="32" customFormat="1" ht="15.75" x14ac:dyDescent="0.25">
      <c r="B11" s="9" t="s">
        <v>5</v>
      </c>
      <c r="C11" s="10"/>
      <c r="D11" s="28"/>
      <c r="E11" s="31"/>
      <c r="F11" s="31"/>
      <c r="G11" s="31"/>
      <c r="K11" s="31"/>
      <c r="L11" s="31"/>
      <c r="M11" s="31"/>
    </row>
    <row r="12" spans="2:16" s="32" customFormat="1" ht="14.25" x14ac:dyDescent="0.2"/>
    <row r="13" spans="2:16" ht="47.25" x14ac:dyDescent="0.25">
      <c r="B13" s="108" t="s">
        <v>6</v>
      </c>
      <c r="C13" s="109"/>
      <c r="D13" s="110"/>
      <c r="E13" s="11" t="s">
        <v>7</v>
      </c>
      <c r="F13" s="11" t="s">
        <v>8</v>
      </c>
      <c r="G13" s="11" t="s">
        <v>9</v>
      </c>
      <c r="H13" s="11" t="s">
        <v>10</v>
      </c>
      <c r="I13" s="11" t="s">
        <v>11</v>
      </c>
      <c r="J13" s="11" t="s">
        <v>12</v>
      </c>
      <c r="K13" s="11" t="s">
        <v>13</v>
      </c>
      <c r="L13" s="11" t="s">
        <v>14</v>
      </c>
      <c r="M13" s="11" t="s">
        <v>15</v>
      </c>
      <c r="N13" s="12"/>
      <c r="P13" s="13">
        <v>39173</v>
      </c>
    </row>
    <row r="14" spans="2:16" ht="31.5" x14ac:dyDescent="0.25">
      <c r="B14" s="14" t="s">
        <v>16</v>
      </c>
      <c r="C14" s="15" t="s">
        <v>17</v>
      </c>
      <c r="D14" s="15" t="s">
        <v>18</v>
      </c>
      <c r="E14" s="16"/>
      <c r="F14" s="16"/>
      <c r="G14" s="16"/>
      <c r="H14" s="16"/>
      <c r="I14" s="16"/>
      <c r="J14" s="16"/>
      <c r="K14" s="16"/>
      <c r="L14" s="16"/>
      <c r="M14" s="16"/>
      <c r="P14" s="13">
        <v>39203</v>
      </c>
    </row>
    <row r="15" spans="2:16" ht="30.75" x14ac:dyDescent="0.25">
      <c r="B15" s="39" t="s">
        <v>19</v>
      </c>
      <c r="C15" s="18"/>
      <c r="D15" s="18"/>
      <c r="E15" s="19" t="s">
        <v>31</v>
      </c>
      <c r="F15" s="20"/>
      <c r="G15" s="20"/>
      <c r="H15" s="20"/>
      <c r="I15" s="20"/>
      <c r="J15" s="20"/>
      <c r="K15" s="20"/>
      <c r="L15" s="21">
        <v>600</v>
      </c>
      <c r="M15" s="22"/>
      <c r="P15" s="13">
        <v>39234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126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>SUM(G15:G15)</f>
        <v>0</v>
      </c>
      <c r="H17" s="20">
        <f>SUM(H15:H15)</f>
        <v>0</v>
      </c>
      <c r="I17" s="20">
        <f>SUM(I15:I15)</f>
        <v>0</v>
      </c>
      <c r="J17" s="20">
        <f>SUM(J15:J15)</f>
        <v>0</v>
      </c>
      <c r="K17" s="21">
        <f>SUM(K15:K15)</f>
        <v>0</v>
      </c>
      <c r="L17" s="21">
        <f>SUM(L15)</f>
        <v>600</v>
      </c>
      <c r="M17" s="21">
        <f>SUM(M15:M16)</f>
        <v>126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49"/>
      <c r="M18" s="49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50"/>
      <c r="C26" s="51"/>
      <c r="D26" s="51"/>
      <c r="E26" s="52"/>
      <c r="F26" s="52"/>
      <c r="G26" s="53"/>
      <c r="H26" s="53"/>
      <c r="I26" s="53"/>
      <c r="J26" s="53"/>
      <c r="K26" s="54"/>
      <c r="L26" s="55"/>
      <c r="M26" s="55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f>SUM(K26)</f>
        <v>0</v>
      </c>
      <c r="L27" s="21">
        <v>0</v>
      </c>
      <c r="M27" s="21"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49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JYzH92BG6bwci+SDVGR5EK/g5KOG6zlq0woK9MHEEJMqTzARQxChoOWEmues0M2jDjXyPO4tUc40mazGkIKMXg==" saltValue="mjwjoaZVmGAAQEDZ/SXEng==" spinCount="100000" sheet="1" objects="1" scenarios="1"/>
  <mergeCells count="3">
    <mergeCell ref="B7:D7"/>
    <mergeCell ref="B13:D13"/>
    <mergeCell ref="B24:D24"/>
  </mergeCells>
  <dataValidations count="1">
    <dataValidation allowBlank="1" showInputMessage="1" showErrorMessage="1" sqref="K15:K16 K26" xr:uid="{E8F72699-3959-4350-BC13-7906110A1476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85B-4A95-4E9F-B1CD-638A1723DAD4}">
  <sheetPr>
    <pageSetUpPr fitToPage="1"/>
  </sheetPr>
  <dimension ref="A2:P30"/>
  <sheetViews>
    <sheetView showGridLines="0" zoomScale="75" zoomScaleNormal="75" workbookViewId="0">
      <selection activeCell="Q19" sqref="Q19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8" x14ac:dyDescent="0.25">
      <c r="A7" s="32"/>
      <c r="B7" s="107" t="s">
        <v>0</v>
      </c>
      <c r="C7" s="107"/>
      <c r="D7" s="107"/>
      <c r="E7" s="32"/>
      <c r="F7" s="32"/>
      <c r="G7" s="32"/>
      <c r="H7" s="32"/>
      <c r="I7" s="32"/>
      <c r="J7" s="32"/>
      <c r="K7" s="32"/>
      <c r="L7" s="32"/>
      <c r="M7" s="32"/>
    </row>
    <row r="8" spans="1:16" ht="18.75" customHeight="1" x14ac:dyDescent="0.25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s="32" customFormat="1" ht="15.75" x14ac:dyDescent="0.25">
      <c r="B9" s="31" t="s">
        <v>1</v>
      </c>
      <c r="C9" s="31"/>
      <c r="D9" s="29" t="s">
        <v>58</v>
      </c>
      <c r="E9" s="30"/>
      <c r="F9" s="31"/>
      <c r="G9" s="31"/>
      <c r="K9" s="31"/>
      <c r="L9" s="31"/>
      <c r="M9" s="31"/>
    </row>
    <row r="10" spans="1:16" s="32" customFormat="1" ht="15.75" x14ac:dyDescent="0.25">
      <c r="B10" s="31" t="s">
        <v>3</v>
      </c>
      <c r="C10" s="31"/>
      <c r="D10" s="33" t="s">
        <v>4</v>
      </c>
      <c r="E10" s="34"/>
      <c r="F10" s="31"/>
      <c r="G10" s="31"/>
      <c r="K10" s="31"/>
      <c r="L10" s="31"/>
      <c r="M10" s="31"/>
    </row>
    <row r="11" spans="1:16" s="32" customFormat="1" ht="26.25" customHeight="1" x14ac:dyDescent="0.25">
      <c r="B11" s="31"/>
      <c r="C11" s="31"/>
      <c r="D11" s="31"/>
      <c r="E11" s="31"/>
      <c r="F11" s="31"/>
      <c r="G11" s="31"/>
      <c r="K11" s="31"/>
      <c r="L11" s="31"/>
      <c r="M11" s="31"/>
    </row>
    <row r="12" spans="1:16" s="32" customFormat="1" ht="15.75" x14ac:dyDescent="0.25">
      <c r="B12" s="9" t="s">
        <v>5</v>
      </c>
      <c r="C12" s="10"/>
      <c r="D12" s="31"/>
      <c r="E12" s="31"/>
      <c r="F12" s="31"/>
      <c r="G12" s="31"/>
      <c r="K12" s="31"/>
      <c r="L12" s="31"/>
      <c r="M12" s="31"/>
    </row>
    <row r="13" spans="1:16" s="32" customFormat="1" ht="14.25" x14ac:dyDescent="0.2"/>
    <row r="14" spans="1:16" ht="47.25" x14ac:dyDescent="0.25">
      <c r="A14" s="32"/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1:16" ht="31.5" x14ac:dyDescent="0.25">
      <c r="A15" s="32"/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1:16" ht="30.75" x14ac:dyDescent="0.25">
      <c r="A16" s="32"/>
      <c r="B16" s="86" t="s">
        <v>19</v>
      </c>
      <c r="C16" s="18"/>
      <c r="D16" s="18"/>
      <c r="E16" s="19" t="s">
        <v>28</v>
      </c>
      <c r="F16" s="18"/>
      <c r="G16" s="61"/>
      <c r="H16" s="61"/>
      <c r="I16" s="61"/>
      <c r="J16" s="61"/>
      <c r="K16" s="61"/>
      <c r="L16" s="62">
        <v>600</v>
      </c>
      <c r="M16" s="63"/>
      <c r="P16" s="13">
        <v>39234</v>
      </c>
    </row>
    <row r="17" spans="1:16" ht="15.75" x14ac:dyDescent="0.25">
      <c r="A17" s="32"/>
      <c r="B17" s="17" t="s">
        <v>19</v>
      </c>
      <c r="C17" s="18"/>
      <c r="D17" s="18"/>
      <c r="E17" s="19" t="s">
        <v>20</v>
      </c>
      <c r="F17" s="20"/>
      <c r="G17" s="18"/>
      <c r="H17" s="18"/>
      <c r="I17" s="18"/>
      <c r="J17" s="18"/>
      <c r="K17" s="18"/>
      <c r="L17" s="64"/>
      <c r="M17" s="63">
        <v>133.62</v>
      </c>
      <c r="P17" s="13"/>
    </row>
    <row r="18" spans="1:16" ht="15.75" x14ac:dyDescent="0.25">
      <c r="A18" s="32"/>
      <c r="B18" s="23"/>
      <c r="C18" s="16"/>
      <c r="D18" s="16"/>
      <c r="E18" s="16"/>
      <c r="F18" s="16" t="s">
        <v>21</v>
      </c>
      <c r="G18" s="20">
        <f>SUM(G27:G27)</f>
        <v>0</v>
      </c>
      <c r="H18" s="20">
        <f>SUM(H27:H27)</f>
        <v>0</v>
      </c>
      <c r="I18" s="20">
        <f>SUM(I27:I27)</f>
        <v>0</v>
      </c>
      <c r="J18" s="20">
        <v>0</v>
      </c>
      <c r="K18" s="21">
        <f>SUM(K27:K27)</f>
        <v>0</v>
      </c>
      <c r="L18" s="21">
        <f>SUM(L16)</f>
        <v>600</v>
      </c>
      <c r="M18" s="21">
        <f>SUM(M16:M17)</f>
        <v>133.62</v>
      </c>
    </row>
    <row r="19" spans="1:16" ht="15.75" x14ac:dyDescent="0.25">
      <c r="A19" s="32"/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44"/>
    </row>
    <row r="20" spans="1:16" ht="15.75" x14ac:dyDescent="0.25">
      <c r="A20" s="32"/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1:16" ht="15.75" x14ac:dyDescent="0.25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3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32"/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3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32"/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1:16" ht="31.5" x14ac:dyDescent="0.25">
      <c r="A26" s="32"/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1:16" ht="15.75" x14ac:dyDescent="0.25">
      <c r="A27" s="32"/>
      <c r="B27" s="50"/>
      <c r="C27" s="51"/>
      <c r="D27" s="51"/>
      <c r="E27" s="52"/>
      <c r="F27" s="53"/>
      <c r="G27" s="53"/>
      <c r="H27" s="53"/>
      <c r="I27" s="53"/>
      <c r="J27" s="53"/>
      <c r="K27" s="54"/>
      <c r="L27" s="54"/>
      <c r="M27" s="54"/>
    </row>
    <row r="28" spans="1:16" ht="15.75" x14ac:dyDescent="0.25">
      <c r="A28" s="32"/>
      <c r="B28" s="23"/>
      <c r="C28" s="16"/>
      <c r="D28" s="16"/>
      <c r="E28" s="16"/>
      <c r="F28" s="16" t="s">
        <v>21</v>
      </c>
      <c r="G28" s="20"/>
      <c r="H28" s="20"/>
      <c r="I28" s="20"/>
      <c r="J28" s="20"/>
      <c r="K28" s="21">
        <v>0</v>
      </c>
      <c r="L28" s="21">
        <f>SUM(L27)</f>
        <v>0</v>
      </c>
      <c r="M28" s="21">
        <v>0</v>
      </c>
    </row>
    <row r="29" spans="1:16" ht="15.75" x14ac:dyDescent="0.25">
      <c r="A29" s="32"/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1:16" ht="15.75" x14ac:dyDescent="0.25">
      <c r="A30" s="32"/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S0+d3+OxRDXjRdIYR/3Qo9zfgSq4xTXmxL4P88/k/Cf9a0H86y/aOR0V0Hh6cxPGIjLqzIhl74dq17oqv8SQeg==" saltValue="kxvjboyQ1mDdExDu4k1RZ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A7AE6EDC-2FE7-4693-9EAB-36267C3F04F0}"/>
  </dataValidations>
  <pageMargins left="0.7" right="0.7" top="0.75" bottom="0.75" header="0.3" footer="0.3"/>
  <pageSetup paperSize="9" scale="44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D5F4-15F9-4BA9-8A48-F8D92EB96912}">
  <dimension ref="B7:P29"/>
  <sheetViews>
    <sheetView showGridLines="0" zoomScale="75" zoomScaleNormal="75" workbookViewId="0">
      <selection activeCell="W19" sqref="W19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9" t="s">
        <v>0</v>
      </c>
      <c r="C7" s="89"/>
      <c r="D7" s="89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173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9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82"/>
      <c r="L16" s="21"/>
      <c r="M16" s="21">
        <v>42</v>
      </c>
      <c r="P16" s="13">
        <v>39234</v>
      </c>
    </row>
    <row r="17" spans="2:13" ht="15.75" x14ac:dyDescent="0.25">
      <c r="B17" s="23"/>
      <c r="C17" s="16"/>
      <c r="D17" s="16"/>
      <c r="E17" s="16"/>
      <c r="F17" s="16"/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42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2" spans="2:13" ht="15.75" x14ac:dyDescent="0.25">
      <c r="B22" s="26" t="s">
        <v>26</v>
      </c>
      <c r="C22" s="26"/>
      <c r="D22" s="10"/>
      <c r="E22" s="32"/>
      <c r="F22" s="32"/>
      <c r="G22" s="32"/>
      <c r="H22" s="32"/>
      <c r="I22" s="32"/>
      <c r="J22" s="32"/>
      <c r="K22" s="32"/>
    </row>
    <row r="23" spans="2:13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94"/>
      <c r="C26" s="20"/>
      <c r="D26" s="20"/>
      <c r="E26" s="19"/>
      <c r="F26" s="19"/>
      <c r="G26" s="82"/>
      <c r="H26" s="95"/>
      <c r="I26" s="95"/>
      <c r="J26" s="82"/>
      <c r="K26" s="60"/>
      <c r="L26" s="24"/>
      <c r="M26" s="60"/>
    </row>
    <row r="27" spans="2:13" ht="15.75" x14ac:dyDescent="0.25">
      <c r="B27" s="23"/>
      <c r="C27" s="16"/>
      <c r="D27" s="16"/>
      <c r="E27" s="16"/>
      <c r="F27" s="16" t="s">
        <v>21</v>
      </c>
      <c r="G27" s="20"/>
      <c r="H27" s="20">
        <f>SUM(H26:H26)</f>
        <v>0</v>
      </c>
      <c r="I27" s="20">
        <f>SUM(I26:I26)</f>
        <v>0</v>
      </c>
      <c r="J27" s="20">
        <v>0</v>
      </c>
      <c r="K27" s="21">
        <v>0</v>
      </c>
      <c r="L27" s="21">
        <v>0</v>
      </c>
      <c r="M27" s="21"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SUM(G27*G28)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U+AvDTUb4p+yFIPzWr1Eg9wudKiNo3ik3HJetItEMXHWjOcNDP5PjGWPk7XQUf/sDh77N6KAwAwkZ1NbfGz4Tw==" saltValue="O6vzSLEhreNw/r+kBTHhEQ==" spinCount="100000" sheet="1" objects="1" scenarios="1"/>
  <mergeCells count="2">
    <mergeCell ref="B14:D14"/>
    <mergeCell ref="B24:D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BF89-D5AF-4B9B-9E47-FC2EA57042FC}">
  <sheetPr>
    <pageSetUpPr fitToPage="1"/>
  </sheetPr>
  <dimension ref="B7:P29"/>
  <sheetViews>
    <sheetView showGridLines="0" zoomScale="75" zoomScaleNormal="75" workbookViewId="0">
      <selection activeCell="T22" sqref="T22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124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39"/>
      <c r="C16" s="18"/>
      <c r="D16" s="18"/>
      <c r="E16" s="19"/>
      <c r="F16" s="20"/>
      <c r="G16" s="20"/>
      <c r="H16" s="20"/>
      <c r="I16" s="20"/>
      <c r="J16" s="20"/>
      <c r="K16" s="20"/>
      <c r="L16" s="21"/>
      <c r="M16" s="22"/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SUM(L16)</f>
        <v>0</v>
      </c>
      <c r="M17" s="21">
        <f>SUM(M16:M16)</f>
        <v>0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67"/>
      <c r="C26" s="20"/>
      <c r="D26" s="20"/>
      <c r="E26" s="19"/>
      <c r="F26" s="19"/>
      <c r="G26" s="20"/>
      <c r="H26" s="20"/>
      <c r="I26" s="20"/>
      <c r="J26" s="20"/>
      <c r="K26" s="22"/>
      <c r="L26" s="24"/>
      <c r="M26" s="85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f>SUM(K26)</f>
        <v>0</v>
      </c>
      <c r="L27" s="21">
        <f>SUM(L26)</f>
        <v>0</v>
      </c>
      <c r="M27" s="21">
        <f>SUM(M26)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4eBtjPLMckkpwSjaSKoQ6E00uh0aQwiOe8eySzAl/tlNJzezUeqm42NXO/tC6g/UkiPtTlrDZmJxvX/70RSuRQ==" saltValue="84h4hYS173w/L0s8OGW4fA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pageSetup paperSize="9" scale="44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7:P29"/>
  <sheetViews>
    <sheetView showGridLines="0" zoomScale="75" zoomScaleNormal="75" zoomScaleSheetLayoutView="75" zoomScalePageLayoutView="75" workbookViewId="0">
      <selection activeCell="H5" sqref="H5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108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89.22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K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>SUM(L16:L16)</f>
        <v>0</v>
      </c>
      <c r="M17" s="21">
        <f>SUM(M16:M16)</f>
        <v>89.22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kIlWj6zy9nNVU3MWQIog85XHIHtd7Z/ULgKGLKGPzXZ4WPs/eDRuAWXVdKNPI8MHJzpBc+0DBi/wIt/Ng/u3+g==" saltValue="dhyO+7+s8mMjwsyjq3Sas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87D6E667-2145-49CC-9EE9-EED9772C6266}"/>
  </dataValidations>
  <pageMargins left="0.7" right="0.7" top="0.75" bottom="0.75" header="0.3" footer="0.3"/>
  <pageSetup paperSize="9" scale="66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DD66-D7CF-4A63-928A-A26054B96A08}">
  <sheetPr>
    <pageSetUpPr fitToPage="1"/>
  </sheetPr>
  <dimension ref="B7:P29"/>
  <sheetViews>
    <sheetView showGridLines="0" zoomScale="75" zoomScaleNormal="75" workbookViewId="0">
      <selection activeCell="AB29" sqref="AB29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43</v>
      </c>
      <c r="E9" s="31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1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140.06</v>
      </c>
      <c r="P16" s="13">
        <v>39234</v>
      </c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M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 t="shared" si="0"/>
        <v>0</v>
      </c>
      <c r="M17" s="21">
        <f t="shared" si="0"/>
        <v>140.06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27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2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XPsycwAGwiPwi4QEFqjkfym/FGOmtjUO8NFFeirPey0t4ww4JX2z6/5l6Ik7GiSYtP0ocSF3LNJof/hGoGGWHQ==" saltValue="XZog263RHgoVmInP+fJXY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09B1FA12-09C5-4344-BEEB-443B8C8385A3}"/>
  </dataValidations>
  <pageMargins left="0.7" right="0.7" top="0.75" bottom="0.75" header="0.3" footer="0.3"/>
  <pageSetup paperSize="9" scale="44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8F5E-8D50-42A8-95D8-FBBA9C506CD0}">
  <sheetPr>
    <pageSetUpPr fitToPage="1"/>
  </sheetPr>
  <dimension ref="B7:P30"/>
  <sheetViews>
    <sheetView showGridLines="0" zoomScale="75" zoomScaleNormal="75" workbookViewId="0">
      <selection activeCell="R14" sqref="R1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174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98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19"/>
      <c r="G16" s="20"/>
      <c r="H16" s="20"/>
      <c r="I16" s="20"/>
      <c r="J16" s="20"/>
      <c r="K16" s="20"/>
      <c r="L16" s="21">
        <v>600</v>
      </c>
      <c r="M16" s="22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20"/>
      <c r="L17" s="21"/>
      <c r="M17" s="22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 t="shared" ref="G18:L18" si="0">SUM(G16:G16)</f>
        <v>0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1">
        <f t="shared" si="0"/>
        <v>0</v>
      </c>
      <c r="L18" s="21">
        <f t="shared" si="0"/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74"/>
      <c r="C27" s="20"/>
      <c r="D27" s="20"/>
      <c r="E27" s="19"/>
      <c r="F27" s="20"/>
      <c r="G27" s="20"/>
      <c r="H27" s="20"/>
      <c r="I27" s="20"/>
      <c r="J27" s="20"/>
      <c r="K27" s="20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f>SUM(L27:L27)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mo8rN1+h0cp3pcbC9blnAIbRHTjMZJQrTIZyDwOuTGz7IEJ9T3n+orWOp/4TMoSpui0C2HHzyN08TlQaZnZRZw==" saltValue="77elfMFV4vWHRe2rLbSmO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51D7-1630-414C-8163-F7672BB6C9AD}">
  <sheetPr>
    <pageSetUpPr fitToPage="1"/>
  </sheetPr>
  <dimension ref="A2:P29"/>
  <sheetViews>
    <sheetView showGridLines="0" zoomScale="75" zoomScaleNormal="75" workbookViewId="0">
      <selection activeCell="R32" sqref="R32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8" x14ac:dyDescent="0.25">
      <c r="A7" s="32"/>
      <c r="B7" s="107" t="s">
        <v>0</v>
      </c>
      <c r="C7" s="107"/>
      <c r="D7" s="107"/>
      <c r="E7" s="32"/>
      <c r="F7" s="32"/>
      <c r="G7" s="32"/>
      <c r="H7" s="32"/>
      <c r="I7" s="32"/>
      <c r="J7" s="32"/>
      <c r="K7" s="32"/>
      <c r="L7" s="32"/>
      <c r="M7" s="32"/>
    </row>
    <row r="8" spans="1:16" ht="18.75" customHeight="1" x14ac:dyDescent="0.25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s="32" customFormat="1" ht="15.75" x14ac:dyDescent="0.25">
      <c r="B9" s="31" t="s">
        <v>1</v>
      </c>
      <c r="C9" s="31"/>
      <c r="D9" s="29" t="s">
        <v>59</v>
      </c>
      <c r="E9" s="30"/>
      <c r="F9" s="31"/>
      <c r="G9" s="31"/>
      <c r="K9" s="31"/>
      <c r="L9" s="31"/>
      <c r="M9" s="31"/>
    </row>
    <row r="10" spans="1:16" s="32" customFormat="1" ht="15.75" x14ac:dyDescent="0.25">
      <c r="B10" s="31" t="s">
        <v>3</v>
      </c>
      <c r="C10" s="31"/>
      <c r="D10" s="33" t="s">
        <v>4</v>
      </c>
      <c r="E10" s="34"/>
      <c r="F10" s="31"/>
      <c r="G10" s="31"/>
      <c r="K10" s="31"/>
      <c r="L10" s="31"/>
      <c r="M10" s="31"/>
    </row>
    <row r="11" spans="1:16" s="32" customFormat="1" ht="26.25" customHeight="1" x14ac:dyDescent="0.25">
      <c r="B11" s="31"/>
      <c r="C11" s="31"/>
      <c r="D11" s="31"/>
      <c r="E11" s="31"/>
      <c r="F11" s="31"/>
      <c r="G11" s="31"/>
      <c r="K11" s="31"/>
      <c r="L11" s="31"/>
      <c r="M11" s="31"/>
    </row>
    <row r="12" spans="1:16" s="32" customFormat="1" ht="15.75" x14ac:dyDescent="0.25">
      <c r="B12" s="9" t="s">
        <v>5</v>
      </c>
      <c r="C12" s="10"/>
      <c r="D12" s="31"/>
      <c r="E12" s="31"/>
      <c r="F12" s="31"/>
      <c r="G12" s="31"/>
      <c r="K12" s="31"/>
      <c r="L12" s="31"/>
      <c r="M12" s="31"/>
    </row>
    <row r="13" spans="1:16" s="32" customFormat="1" ht="14.25" x14ac:dyDescent="0.2"/>
    <row r="14" spans="1:16" ht="47.25" x14ac:dyDescent="0.25">
      <c r="A14" s="32"/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1:16" ht="31.5" x14ac:dyDescent="0.25">
      <c r="A15" s="32"/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1:16" ht="15.75" x14ac:dyDescent="0.25">
      <c r="A16" s="32"/>
      <c r="B16" s="17" t="s">
        <v>19</v>
      </c>
      <c r="C16" s="18"/>
      <c r="D16" s="18"/>
      <c r="E16" s="19" t="s">
        <v>20</v>
      </c>
      <c r="F16" s="18"/>
      <c r="G16" s="61"/>
      <c r="H16" s="61"/>
      <c r="I16" s="61"/>
      <c r="J16" s="61"/>
      <c r="K16" s="61"/>
      <c r="L16" s="61"/>
      <c r="M16" s="63">
        <v>122.06</v>
      </c>
      <c r="P16" s="13">
        <v>39234</v>
      </c>
    </row>
    <row r="17" spans="1:13" ht="15.75" x14ac:dyDescent="0.25">
      <c r="A17" s="32"/>
      <c r="B17" s="23"/>
      <c r="C17" s="16"/>
      <c r="D17" s="16"/>
      <c r="E17" s="16"/>
      <c r="F17" s="16" t="s">
        <v>21</v>
      </c>
      <c r="G17" s="20">
        <f>SUM(G26:G26)</f>
        <v>0</v>
      </c>
      <c r="H17" s="20">
        <f>SUM(H26:H26)</f>
        <v>0</v>
      </c>
      <c r="I17" s="20">
        <f>SUM(I26:I26)</f>
        <v>0</v>
      </c>
      <c r="J17" s="20">
        <v>0</v>
      </c>
      <c r="K17" s="21">
        <f>SUM(K26:K26)</f>
        <v>0</v>
      </c>
      <c r="L17" s="21">
        <v>0</v>
      </c>
      <c r="M17" s="21">
        <f>SUM(M16)</f>
        <v>122.06</v>
      </c>
    </row>
    <row r="18" spans="1:13" ht="15.75" x14ac:dyDescent="0.25">
      <c r="A18" s="32"/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44"/>
    </row>
    <row r="19" spans="1:13" ht="15.75" x14ac:dyDescent="0.25">
      <c r="A19" s="32"/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1:13" ht="15.75" x14ac:dyDescent="0.25">
      <c r="A20" s="3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32"/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3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32"/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1:13" ht="31.5" x14ac:dyDescent="0.25">
      <c r="A25" s="32"/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5.75" x14ac:dyDescent="0.25">
      <c r="A26" s="32"/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1:13" ht="15.75" x14ac:dyDescent="0.25">
      <c r="A27" s="32"/>
      <c r="B27" s="23"/>
      <c r="C27" s="16"/>
      <c r="D27" s="16"/>
      <c r="E27" s="16"/>
      <c r="F27" s="16" t="s">
        <v>21</v>
      </c>
      <c r="G27" s="20"/>
      <c r="H27" s="20"/>
      <c r="I27" s="20"/>
      <c r="J27" s="20"/>
      <c r="K27" s="21">
        <v>0</v>
      </c>
      <c r="L27" s="21">
        <f>SUM(L26)</f>
        <v>0</v>
      </c>
      <c r="M27" s="21">
        <v>0</v>
      </c>
    </row>
    <row r="28" spans="1:13" ht="15.75" x14ac:dyDescent="0.25">
      <c r="A28" s="32"/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1:13" ht="15.75" x14ac:dyDescent="0.25">
      <c r="A29" s="32"/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HcEkv8DH1Pa4wVrd1+h5IwNoQMdPwQhIxDE8+URdigQtZ9eFxV8xXlOqCS/eKziXz/JJCcoB/5X6q6Wf9jejyQ==" saltValue="7apDbSrwcDdaAtVplfYJm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53E79C44-B0D6-4EBC-8293-19EC5EC054D5}"/>
  </dataValidations>
  <pageMargins left="0.7" right="0.7" top="0.75" bottom="0.75" header="0.3" footer="0.3"/>
  <pageSetup paperSize="9" scale="44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7:P29"/>
  <sheetViews>
    <sheetView showGridLines="0" zoomScale="75" zoomScaleNormal="75" workbookViewId="0">
      <selection activeCell="S13" sqref="S13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7.855468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131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132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6"/>
      <c r="G16" s="57"/>
      <c r="H16" s="57"/>
      <c r="I16" s="57"/>
      <c r="J16" s="57"/>
      <c r="K16" s="57"/>
      <c r="L16" s="21"/>
      <c r="M16" s="21">
        <v>126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SUM(L16:L16)</f>
        <v>0</v>
      </c>
      <c r="M17" s="21">
        <f>SUM(M16:M16)</f>
        <v>126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67"/>
      <c r="C26" s="20"/>
      <c r="D26" s="20"/>
      <c r="E26" s="19"/>
      <c r="F26" s="19"/>
      <c r="G26" s="20"/>
      <c r="H26" s="20"/>
      <c r="I26" s="20"/>
      <c r="J26" s="20"/>
      <c r="K26" s="22"/>
      <c r="L26" s="24"/>
      <c r="M26" s="85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f>SUM(K26)</f>
        <v>0</v>
      </c>
      <c r="L27" s="21">
        <f>SUM(L26)</f>
        <v>0</v>
      </c>
      <c r="M27" s="21">
        <f>SUM(M26)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h1ewdCQpcxZwC6e4Cmlbg0F3EMZuLN6EMlF+zzK/K5ADfH/9sJkqTTNaC/1BXl37LGr3fF78FIWJ+75lSMNnaw==" saltValue="fnW+j8nPT187K8ZF9jA4F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D575-96EE-4030-9F39-AFFE7CB905E6}">
  <sheetPr>
    <pageSetUpPr fitToPage="1"/>
  </sheetPr>
  <dimension ref="A2:P30"/>
  <sheetViews>
    <sheetView showGridLines="0" zoomScale="75" zoomScaleNormal="75" workbookViewId="0">
      <selection activeCell="S19" sqref="S19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8" x14ac:dyDescent="0.25">
      <c r="A7" s="32"/>
      <c r="B7" s="107" t="s">
        <v>60</v>
      </c>
      <c r="C7" s="107"/>
      <c r="D7" s="107"/>
      <c r="E7" s="32"/>
      <c r="F7" s="32"/>
      <c r="G7" s="32"/>
      <c r="H7" s="32"/>
      <c r="I7" s="32"/>
      <c r="J7" s="32"/>
      <c r="K7" s="32"/>
      <c r="L7" s="32"/>
      <c r="M7" s="32"/>
    </row>
    <row r="8" spans="1:16" ht="18.75" customHeight="1" x14ac:dyDescent="0.25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s="32" customFormat="1" ht="15.75" x14ac:dyDescent="0.25">
      <c r="B9" s="31" t="s">
        <v>1</v>
      </c>
      <c r="C9" s="31"/>
      <c r="D9" s="29" t="s">
        <v>61</v>
      </c>
      <c r="E9" s="30"/>
      <c r="F9" s="31"/>
      <c r="G9" s="31"/>
      <c r="K9" s="31"/>
      <c r="L9" s="31"/>
      <c r="M9" s="31"/>
    </row>
    <row r="10" spans="1:16" s="32" customFormat="1" ht="15.75" x14ac:dyDescent="0.25">
      <c r="B10" s="31" t="s">
        <v>3</v>
      </c>
      <c r="C10" s="31"/>
      <c r="D10" s="33" t="s">
        <v>50</v>
      </c>
      <c r="E10" s="34"/>
      <c r="F10" s="31"/>
      <c r="G10" s="31"/>
      <c r="K10" s="31"/>
      <c r="L10" s="31"/>
      <c r="M10" s="31"/>
    </row>
    <row r="11" spans="1:16" s="32" customFormat="1" ht="26.25" customHeight="1" x14ac:dyDescent="0.25">
      <c r="B11" s="31"/>
      <c r="C11" s="31"/>
      <c r="D11" s="31"/>
      <c r="E11" s="31"/>
      <c r="F11" s="31"/>
      <c r="G11" s="31"/>
      <c r="K11" s="31"/>
      <c r="L11" s="31"/>
      <c r="M11" s="31"/>
    </row>
    <row r="12" spans="1:16" s="32" customFormat="1" ht="15.75" x14ac:dyDescent="0.25">
      <c r="B12" s="9" t="s">
        <v>5</v>
      </c>
      <c r="C12" s="10"/>
      <c r="D12" s="31"/>
      <c r="E12" s="31"/>
      <c r="F12" s="31"/>
      <c r="G12" s="31"/>
      <c r="K12" s="31"/>
      <c r="L12" s="31"/>
      <c r="M12" s="31"/>
    </row>
    <row r="13" spans="1:16" s="32" customFormat="1" ht="14.25" x14ac:dyDescent="0.2"/>
    <row r="14" spans="1:16" ht="47.25" x14ac:dyDescent="0.25">
      <c r="A14" s="32"/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1:16" ht="31.5" x14ac:dyDescent="0.25">
      <c r="A15" s="32"/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1:16" ht="30.75" x14ac:dyDescent="0.25">
      <c r="A16" s="32"/>
      <c r="B16" s="86" t="s">
        <v>19</v>
      </c>
      <c r="C16" s="18"/>
      <c r="D16" s="18"/>
      <c r="E16" s="19" t="s">
        <v>28</v>
      </c>
      <c r="F16" s="18"/>
      <c r="G16" s="61"/>
      <c r="H16" s="61"/>
      <c r="I16" s="61"/>
      <c r="J16" s="61"/>
      <c r="K16" s="61"/>
      <c r="L16" s="62">
        <v>600</v>
      </c>
      <c r="M16" s="63"/>
      <c r="P16" s="13">
        <v>39234</v>
      </c>
    </row>
    <row r="17" spans="1:16" ht="15.75" x14ac:dyDescent="0.25">
      <c r="A17" s="32"/>
      <c r="B17" s="17" t="s">
        <v>19</v>
      </c>
      <c r="C17" s="18"/>
      <c r="D17" s="18"/>
      <c r="E17" s="19" t="s">
        <v>20</v>
      </c>
      <c r="F17" s="20"/>
      <c r="G17" s="18"/>
      <c r="H17" s="18"/>
      <c r="I17" s="18"/>
      <c r="J17" s="18"/>
      <c r="K17" s="18"/>
      <c r="L17" s="64"/>
      <c r="M17" s="63">
        <v>122.06</v>
      </c>
      <c r="P17" s="13"/>
    </row>
    <row r="18" spans="1:16" ht="15.75" x14ac:dyDescent="0.25">
      <c r="A18" s="32"/>
      <c r="B18" s="23"/>
      <c r="C18" s="16"/>
      <c r="D18" s="16"/>
      <c r="E18" s="16"/>
      <c r="F18" s="16" t="s">
        <v>21</v>
      </c>
      <c r="G18" s="20">
        <f>SUM(G27:G27)</f>
        <v>0</v>
      </c>
      <c r="H18" s="20">
        <f>SUM(H27:H27)</f>
        <v>0</v>
      </c>
      <c r="I18" s="20">
        <f>SUM(I27:I27)</f>
        <v>0</v>
      </c>
      <c r="J18" s="20">
        <v>0</v>
      </c>
      <c r="K18" s="21">
        <f>SUM(K27:K27)</f>
        <v>0</v>
      </c>
      <c r="L18" s="21">
        <f>SUM(L16)</f>
        <v>600</v>
      </c>
      <c r="M18" s="21">
        <f>SUM(M16:M17)</f>
        <v>122.06</v>
      </c>
    </row>
    <row r="19" spans="1:16" ht="15.75" x14ac:dyDescent="0.25">
      <c r="A19" s="32"/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44"/>
    </row>
    <row r="20" spans="1:16" ht="15.75" x14ac:dyDescent="0.25">
      <c r="A20" s="32"/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1:16" ht="15.75" x14ac:dyDescent="0.25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3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32"/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3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32"/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1:16" ht="31.5" x14ac:dyDescent="0.25">
      <c r="A26" s="32"/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1:16" ht="15.75" x14ac:dyDescent="0.25">
      <c r="A27" s="32"/>
      <c r="B27" s="50"/>
      <c r="C27" s="51"/>
      <c r="D27" s="51"/>
      <c r="E27" s="52"/>
      <c r="F27" s="53"/>
      <c r="G27" s="53"/>
      <c r="H27" s="53"/>
      <c r="I27" s="53"/>
      <c r="J27" s="53"/>
      <c r="K27" s="54"/>
      <c r="L27" s="54"/>
      <c r="M27" s="54"/>
    </row>
    <row r="28" spans="1:16" ht="15.75" x14ac:dyDescent="0.25">
      <c r="A28" s="32"/>
      <c r="B28" s="23"/>
      <c r="C28" s="16"/>
      <c r="D28" s="16"/>
      <c r="E28" s="16"/>
      <c r="F28" s="16" t="s">
        <v>21</v>
      </c>
      <c r="G28" s="20"/>
      <c r="H28" s="20"/>
      <c r="I28" s="20"/>
      <c r="J28" s="20"/>
      <c r="K28" s="21">
        <v>0</v>
      </c>
      <c r="L28" s="21">
        <f>SUM(L27)</f>
        <v>0</v>
      </c>
      <c r="M28" s="21">
        <v>0</v>
      </c>
    </row>
    <row r="29" spans="1:16" ht="15.75" x14ac:dyDescent="0.25">
      <c r="A29" s="32"/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1:16" ht="15.75" x14ac:dyDescent="0.25">
      <c r="A30" s="32"/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+BRzpJkM4VsLc7HJWOwwbcmGsgu3zFpS03vzRoiZMX3Sy/CqGra19FwmkMM+w9P8/bcysnTWTXe0hjkdxg/rgw==" saltValue="L6rxWIlFjxzH9s3l56ZD9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4F27D67D-CE9E-4148-AC4F-EA725EF726BE}"/>
  </dataValidations>
  <pageMargins left="0.7" right="0.7" top="0.75" bottom="0.75" header="0.3" footer="0.3"/>
  <pageSetup paperSize="9" scale="44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7:P29"/>
  <sheetViews>
    <sheetView showGridLines="0" zoomScale="75" zoomScaleNormal="75" workbookViewId="0">
      <selection activeCell="R16" sqref="R16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109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110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6.36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K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>SUM(L16:L16)</f>
        <v>0</v>
      </c>
      <c r="M17" s="21">
        <f>SUM(M16:M16)</f>
        <v>6.36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XUtZAPgV/i6V8dUtzJUXKrwp3st53/EVEOppSkd5ZkCi4W6eN0p3yLCzz9ZbjszTGaGgqB7ZlQRVbhM2YdVRFw==" saltValue="QUvqmQZ8FdeLAsUEprXLu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DD043CE1-647B-49AD-9728-3934E3D1B0E5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E8F1-65B1-4D8E-8073-AE1F045F53B4}">
  <sheetPr>
    <pageSetUpPr fitToPage="1"/>
  </sheetPr>
  <dimension ref="B1:P66"/>
  <sheetViews>
    <sheetView showGridLines="0" topLeftCell="A9" zoomScale="75" zoomScaleNormal="75" workbookViewId="0">
      <selection activeCell="F8" sqref="F8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1" spans="2:16" ht="12.95" customHeight="1" x14ac:dyDescent="0.25"/>
    <row r="7" spans="2:16" ht="20.100000000000001" customHeight="1" x14ac:dyDescent="0.25">
      <c r="B7" s="107" t="s">
        <v>0</v>
      </c>
      <c r="C7" s="107"/>
      <c r="D7" s="107"/>
    </row>
    <row r="8" spans="2:16" ht="18.75" customHeight="1" x14ac:dyDescent="0.25">
      <c r="B8" s="1"/>
    </row>
    <row r="9" spans="2:16" s="32" customFormat="1" ht="26.25" customHeight="1" x14ac:dyDescent="0.25">
      <c r="B9" s="28" t="s">
        <v>1</v>
      </c>
      <c r="C9" s="28"/>
      <c r="D9" s="29" t="s">
        <v>111</v>
      </c>
      <c r="E9" s="30"/>
      <c r="F9" s="31"/>
      <c r="G9" s="31"/>
      <c r="K9" s="31"/>
      <c r="L9" s="31"/>
      <c r="M9" s="31"/>
    </row>
    <row r="10" spans="2:16" s="32" customFormat="1" ht="26.25" customHeight="1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26.25" customHeight="1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8.75" customHeight="1" x14ac:dyDescent="0.25">
      <c r="B12" s="26" t="s">
        <v>5</v>
      </c>
      <c r="C12" s="10"/>
      <c r="D12" s="10"/>
    </row>
    <row r="13" spans="2:16" s="32" customFormat="1" ht="19.149999999999999" customHeight="1" x14ac:dyDescent="0.3">
      <c r="B13" s="80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2.1" customHeight="1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57"/>
      <c r="L16" s="24"/>
      <c r="M16" s="63">
        <v>121.72</v>
      </c>
      <c r="P16" s="13">
        <v>39234</v>
      </c>
    </row>
    <row r="17" spans="2:14" ht="27" customHeight="1" x14ac:dyDescent="0.25">
      <c r="B17" s="23"/>
      <c r="C17" s="16"/>
      <c r="D17" s="16"/>
      <c r="E17" s="16"/>
      <c r="F17" s="16" t="s">
        <v>21</v>
      </c>
      <c r="G17" s="20"/>
      <c r="H17" s="20">
        <f>SUM(H16:H16)</f>
        <v>0</v>
      </c>
      <c r="I17" s="20">
        <f>SUM(I16:I16)</f>
        <v>0</v>
      </c>
      <c r="J17" s="20">
        <f>SUM(J16:J16)</f>
        <v>0</v>
      </c>
      <c r="K17" s="69">
        <v>0</v>
      </c>
      <c r="L17" s="69">
        <v>0</v>
      </c>
      <c r="M17" s="69">
        <f>SUM(M16:M16)</f>
        <v>121.72</v>
      </c>
    </row>
    <row r="18" spans="2:14" ht="27" customHeight="1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4" ht="27" customHeight="1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4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9.149999999999999" customHeight="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4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4" ht="33.75" customHeight="1" x14ac:dyDescent="0.25">
      <c r="B26" s="81"/>
      <c r="C26" s="20"/>
      <c r="D26" s="20"/>
      <c r="E26" s="19"/>
      <c r="F26" s="19"/>
      <c r="G26" s="20"/>
      <c r="H26" s="20"/>
      <c r="I26" s="20"/>
      <c r="J26" s="20"/>
      <c r="K26" s="82"/>
      <c r="L26" s="21"/>
      <c r="M26" s="20"/>
    </row>
    <row r="27" spans="2:14" ht="27" customHeight="1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v>0</v>
      </c>
      <c r="M27" s="21">
        <f>SUM(M26:M26)</f>
        <v>0</v>
      </c>
      <c r="N27" t="s">
        <v>25</v>
      </c>
    </row>
    <row r="28" spans="2:14" ht="27" customHeight="1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49"/>
      <c r="M28" s="25"/>
    </row>
    <row r="29" spans="2:14" ht="27" customHeight="1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  <row r="34" spans="2:16" ht="12.95" customHeight="1" x14ac:dyDescent="0.25"/>
    <row r="40" spans="2:16" ht="20.100000000000001" customHeight="1" x14ac:dyDescent="0.25">
      <c r="B40" s="107" t="s">
        <v>0</v>
      </c>
      <c r="C40" s="107"/>
      <c r="D40" s="107"/>
    </row>
    <row r="41" spans="2:16" ht="18.75" customHeight="1" x14ac:dyDescent="0.25">
      <c r="B41" s="1"/>
    </row>
    <row r="42" spans="2:16" s="32" customFormat="1" ht="26.25" customHeight="1" x14ac:dyDescent="0.25">
      <c r="B42" s="28" t="s">
        <v>1</v>
      </c>
      <c r="C42" s="28"/>
      <c r="D42" s="29" t="s">
        <v>111</v>
      </c>
      <c r="E42" s="30"/>
      <c r="F42" s="31"/>
      <c r="G42" s="31"/>
      <c r="K42" s="31"/>
      <c r="L42" s="31"/>
      <c r="M42" s="31"/>
    </row>
    <row r="43" spans="2:16" s="32" customFormat="1" ht="26.25" customHeight="1" x14ac:dyDescent="0.25">
      <c r="B43" s="28" t="s">
        <v>3</v>
      </c>
      <c r="C43" s="28"/>
      <c r="D43" s="33" t="s">
        <v>112</v>
      </c>
      <c r="E43" s="34"/>
      <c r="F43" s="34"/>
      <c r="G43" s="31"/>
      <c r="K43" s="31"/>
      <c r="L43" s="31"/>
      <c r="M43" s="31"/>
    </row>
    <row r="44" spans="2:16" s="32" customFormat="1" ht="26.25" customHeight="1" x14ac:dyDescent="0.25">
      <c r="B44" s="28"/>
      <c r="C44" s="28"/>
      <c r="D44" s="28"/>
      <c r="E44" s="31"/>
      <c r="F44" s="31"/>
      <c r="G44" s="31"/>
      <c r="K44" s="31"/>
      <c r="L44" s="31"/>
      <c r="M44" s="31"/>
    </row>
    <row r="45" spans="2:16" s="32" customFormat="1" ht="18.75" customHeight="1" x14ac:dyDescent="0.25">
      <c r="B45" s="26" t="s">
        <v>5</v>
      </c>
      <c r="C45" s="10"/>
      <c r="D45" s="10"/>
    </row>
    <row r="46" spans="2:16" s="32" customFormat="1" ht="19.149999999999999" customHeight="1" x14ac:dyDescent="0.3">
      <c r="B46" s="80"/>
    </row>
    <row r="47" spans="2:16" ht="47.25" x14ac:dyDescent="0.25">
      <c r="B47" s="108" t="s">
        <v>6</v>
      </c>
      <c r="C47" s="109"/>
      <c r="D47" s="110"/>
      <c r="E47" s="11" t="s">
        <v>7</v>
      </c>
      <c r="F47" s="11" t="s">
        <v>8</v>
      </c>
      <c r="G47" s="11" t="s">
        <v>9</v>
      </c>
      <c r="H47" s="11" t="s">
        <v>10</v>
      </c>
      <c r="I47" s="11" t="s">
        <v>11</v>
      </c>
      <c r="J47" s="11" t="s">
        <v>12</v>
      </c>
      <c r="K47" s="11" t="s">
        <v>13</v>
      </c>
      <c r="L47" s="11" t="s">
        <v>14</v>
      </c>
      <c r="M47" s="11" t="s">
        <v>15</v>
      </c>
      <c r="N47" s="12"/>
      <c r="P47" s="13">
        <v>39173</v>
      </c>
    </row>
    <row r="48" spans="2:16" ht="31.5" x14ac:dyDescent="0.25">
      <c r="B48" s="14" t="s">
        <v>16</v>
      </c>
      <c r="C48" s="15" t="s">
        <v>17</v>
      </c>
      <c r="D48" s="15" t="s">
        <v>18</v>
      </c>
      <c r="E48" s="16"/>
      <c r="F48" s="16"/>
      <c r="G48" s="16"/>
      <c r="H48" s="16"/>
      <c r="I48" s="16"/>
      <c r="J48" s="16"/>
      <c r="K48" s="16"/>
      <c r="L48" s="16"/>
      <c r="M48" s="16"/>
      <c r="P48" s="13">
        <v>39203</v>
      </c>
    </row>
    <row r="49" spans="2:16" ht="32.1" customHeight="1" x14ac:dyDescent="0.25">
      <c r="B49" s="39"/>
      <c r="C49" s="18"/>
      <c r="D49" s="18"/>
      <c r="E49" s="19"/>
      <c r="F49" s="19"/>
      <c r="G49" s="20"/>
      <c r="H49" s="20"/>
      <c r="I49" s="20"/>
      <c r="J49" s="20"/>
      <c r="K49" s="57"/>
      <c r="L49" s="24"/>
      <c r="M49" s="63"/>
      <c r="P49" s="13">
        <v>39234</v>
      </c>
    </row>
    <row r="50" spans="2:16" ht="27" customHeight="1" x14ac:dyDescent="0.25">
      <c r="B50" s="23"/>
      <c r="C50" s="16"/>
      <c r="D50" s="16"/>
      <c r="E50" s="16"/>
      <c r="F50" s="16" t="s">
        <v>21</v>
      </c>
      <c r="G50" s="20"/>
      <c r="H50" s="20">
        <f>SUM(H49:H49)</f>
        <v>0</v>
      </c>
      <c r="I50" s="20">
        <f>SUM(I49:I49)</f>
        <v>0</v>
      </c>
      <c r="J50" s="20">
        <f>SUM(J49:J49)</f>
        <v>0</v>
      </c>
      <c r="K50" s="69">
        <v>0</v>
      </c>
      <c r="L50" s="69">
        <v>0</v>
      </c>
      <c r="M50" s="69">
        <f>SUM(M49:M49)</f>
        <v>0</v>
      </c>
    </row>
    <row r="51" spans="2:16" ht="27" customHeight="1" x14ac:dyDescent="0.25">
      <c r="B51" s="23"/>
      <c r="C51" s="16"/>
      <c r="D51" s="16"/>
      <c r="E51" s="16"/>
      <c r="F51" s="16" t="s">
        <v>22</v>
      </c>
      <c r="G51" s="21">
        <v>0.45</v>
      </c>
      <c r="H51" s="21">
        <v>0.24</v>
      </c>
      <c r="I51" s="21">
        <v>0.2</v>
      </c>
      <c r="J51" s="21">
        <v>0.05</v>
      </c>
      <c r="K51" s="25"/>
      <c r="L51" s="25"/>
      <c r="M51" s="25"/>
    </row>
    <row r="52" spans="2:16" ht="27" customHeight="1" x14ac:dyDescent="0.25">
      <c r="B52" s="23"/>
      <c r="C52" s="16"/>
      <c r="D52" s="16"/>
      <c r="E52" s="16"/>
      <c r="F52" s="16" t="s">
        <v>24</v>
      </c>
      <c r="G52" s="21">
        <f>G50*G51</f>
        <v>0</v>
      </c>
      <c r="H52" s="21">
        <f>H50*H51</f>
        <v>0</v>
      </c>
      <c r="I52" s="21">
        <f>I50*I51</f>
        <v>0</v>
      </c>
      <c r="J52" s="21">
        <f>J50*J51</f>
        <v>0</v>
      </c>
      <c r="K52" s="25"/>
      <c r="L52" s="25"/>
      <c r="M52" s="25"/>
    </row>
    <row r="53" spans="2:16" ht="15.75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6" ht="15.75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6" ht="15.75" x14ac:dyDescent="0.25">
      <c r="B55" s="26" t="s">
        <v>26</v>
      </c>
      <c r="C55" s="26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6" ht="19.149999999999999" customHeight="1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6" ht="47.25" x14ac:dyDescent="0.25">
      <c r="B57" s="108" t="s">
        <v>6</v>
      </c>
      <c r="C57" s="109"/>
      <c r="D57" s="110"/>
      <c r="E57" s="11" t="s">
        <v>7</v>
      </c>
      <c r="F57" s="11" t="s">
        <v>8</v>
      </c>
      <c r="G57" s="11" t="s">
        <v>9</v>
      </c>
      <c r="H57" s="11" t="s">
        <v>10</v>
      </c>
      <c r="I57" s="11" t="s">
        <v>11</v>
      </c>
      <c r="J57" s="11" t="s">
        <v>12</v>
      </c>
      <c r="K57" s="11" t="s">
        <v>13</v>
      </c>
      <c r="L57" s="11" t="s">
        <v>14</v>
      </c>
      <c r="M57" s="11" t="s">
        <v>15</v>
      </c>
    </row>
    <row r="58" spans="2:16" ht="31.5" x14ac:dyDescent="0.25">
      <c r="B58" s="14" t="s">
        <v>16</v>
      </c>
      <c r="C58" s="15" t="s">
        <v>17</v>
      </c>
      <c r="D58" s="15" t="s">
        <v>18</v>
      </c>
      <c r="E58" s="16"/>
      <c r="F58" s="16"/>
      <c r="G58" s="16"/>
      <c r="H58" s="16"/>
      <c r="I58" s="16"/>
      <c r="J58" s="16"/>
      <c r="K58" s="16"/>
      <c r="L58" s="16"/>
      <c r="M58" s="16"/>
    </row>
    <row r="59" spans="2:16" ht="33.75" customHeight="1" x14ac:dyDescent="0.25">
      <c r="B59" s="81"/>
      <c r="C59" s="20"/>
      <c r="D59" s="20"/>
      <c r="E59" s="19"/>
      <c r="F59" s="19"/>
      <c r="G59" s="20"/>
      <c r="H59" s="20"/>
      <c r="I59" s="20"/>
      <c r="J59" s="20"/>
      <c r="K59" s="82"/>
      <c r="L59" s="21"/>
      <c r="M59" s="20"/>
    </row>
    <row r="60" spans="2:16" ht="27" customHeight="1" x14ac:dyDescent="0.25">
      <c r="B60" s="23"/>
      <c r="C60" s="16"/>
      <c r="D60" s="16"/>
      <c r="E60" s="16"/>
      <c r="F60" s="16" t="s">
        <v>21</v>
      </c>
      <c r="G60" s="20">
        <f>SUM(G59:G59)</f>
        <v>0</v>
      </c>
      <c r="H60" s="20">
        <f>SUM(H59:H59)</f>
        <v>0</v>
      </c>
      <c r="I60" s="20">
        <f>SUM(I59:I59)</f>
        <v>0</v>
      </c>
      <c r="J60" s="20">
        <f>SUM(J59:J59)</f>
        <v>0</v>
      </c>
      <c r="K60" s="21">
        <v>0</v>
      </c>
      <c r="L60" s="21">
        <v>0</v>
      </c>
      <c r="M60" s="21">
        <f>SUM(M59:M59)</f>
        <v>0</v>
      </c>
      <c r="N60" t="s">
        <v>25</v>
      </c>
    </row>
    <row r="61" spans="2:16" ht="27" customHeight="1" x14ac:dyDescent="0.25">
      <c r="B61" s="23"/>
      <c r="C61" s="16"/>
      <c r="D61" s="16"/>
      <c r="E61" s="16"/>
      <c r="F61" s="16" t="s">
        <v>22</v>
      </c>
      <c r="G61" s="21">
        <v>0.45</v>
      </c>
      <c r="H61" s="21">
        <v>0.24</v>
      </c>
      <c r="I61" s="21">
        <v>0.2</v>
      </c>
      <c r="J61" s="21">
        <v>0.05</v>
      </c>
      <c r="K61" s="25"/>
      <c r="L61" s="49"/>
      <c r="M61" s="25"/>
    </row>
    <row r="62" spans="2:16" ht="27" customHeight="1" x14ac:dyDescent="0.25">
      <c r="B62" s="23"/>
      <c r="C62" s="16"/>
      <c r="D62" s="16"/>
      <c r="E62" s="16"/>
      <c r="F62" s="16" t="s">
        <v>24</v>
      </c>
      <c r="G62" s="21">
        <f>G60*G61</f>
        <v>0</v>
      </c>
      <c r="H62" s="21">
        <f>H60*H61</f>
        <v>0</v>
      </c>
      <c r="I62" s="21">
        <f>I60*I61</f>
        <v>0</v>
      </c>
      <c r="J62" s="21">
        <f>J60*J61</f>
        <v>0</v>
      </c>
      <c r="K62" s="25"/>
      <c r="L62" s="25"/>
      <c r="M62" s="25"/>
    </row>
    <row r="65" customFormat="1" x14ac:dyDescent="0.25"/>
    <row r="66" customFormat="1" x14ac:dyDescent="0.25"/>
  </sheetData>
  <sheetProtection algorithmName="SHA-512" hashValue="HfwsKVn9ZvmbxyZWafFUtB4kNzG9UVgMd1ub+jOeUuvVZq3UME4h3NMTyap50tQ0I/H8jgKOfC/rn2+lA0QDgQ==" saltValue="dB8qSExkfmbKF7hrgk2SVA==" spinCount="100000" sheet="1" objects="1" scenarios="1"/>
  <mergeCells count="6">
    <mergeCell ref="B57:D57"/>
    <mergeCell ref="B7:D7"/>
    <mergeCell ref="B14:D14"/>
    <mergeCell ref="B24:D24"/>
    <mergeCell ref="B40:D40"/>
    <mergeCell ref="B47:D47"/>
  </mergeCells>
  <dataValidations count="1">
    <dataValidation allowBlank="1" showInputMessage="1" showErrorMessage="1" sqref="K16 K49" xr:uid="{B2551A37-6D43-4DD4-8FDF-890D893B6F8F}"/>
  </dataValidations>
  <pageMargins left="0.7" right="0.7" top="0.75" bottom="0.75" header="0.3" footer="0.3"/>
  <pageSetup paperSize="9" scale="41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P30"/>
  <sheetViews>
    <sheetView showGridLines="0" zoomScale="75" zoomScaleNormal="75" workbookViewId="0">
      <selection activeCell="T22" sqref="T22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140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8" x14ac:dyDescent="0.25">
      <c r="A7" s="32"/>
      <c r="B7" s="107" t="s">
        <v>0</v>
      </c>
      <c r="C7" s="107"/>
      <c r="D7" s="107"/>
      <c r="E7" s="32"/>
      <c r="F7" s="32"/>
      <c r="G7" s="32"/>
      <c r="H7" s="32"/>
      <c r="I7" s="32"/>
      <c r="J7" s="32"/>
      <c r="K7" s="32"/>
      <c r="L7" s="32"/>
      <c r="M7" s="32"/>
    </row>
    <row r="8" spans="1:16" ht="18.75" customHeight="1" x14ac:dyDescent="0.25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s="32" customFormat="1" ht="15.75" x14ac:dyDescent="0.25">
      <c r="B9" s="31" t="s">
        <v>1</v>
      </c>
      <c r="C9" s="31"/>
      <c r="D9" s="29" t="s">
        <v>62</v>
      </c>
      <c r="E9" s="30"/>
      <c r="F9" s="31"/>
      <c r="G9" s="31"/>
      <c r="K9" s="31"/>
      <c r="L9" s="31"/>
      <c r="M9" s="31"/>
    </row>
    <row r="10" spans="1:16" s="32" customFormat="1" ht="15.75" x14ac:dyDescent="0.25">
      <c r="B10" s="31" t="s">
        <v>3</v>
      </c>
      <c r="C10" s="31"/>
      <c r="D10" s="33" t="s">
        <v>4</v>
      </c>
      <c r="E10" s="34"/>
      <c r="F10" s="31"/>
      <c r="G10" s="31"/>
      <c r="K10" s="31"/>
      <c r="L10" s="31"/>
      <c r="M10" s="31"/>
    </row>
    <row r="11" spans="1:16" s="32" customFormat="1" ht="26.25" customHeight="1" x14ac:dyDescent="0.25">
      <c r="B11" s="31"/>
      <c r="C11" s="31"/>
      <c r="D11" s="31"/>
      <c r="E11" s="31"/>
      <c r="F11" s="31"/>
      <c r="G11" s="31"/>
      <c r="K11" s="31"/>
      <c r="L11" s="31"/>
      <c r="M11" s="31"/>
    </row>
    <row r="12" spans="1:16" s="32" customFormat="1" ht="15.75" x14ac:dyDescent="0.25">
      <c r="B12" s="9" t="s">
        <v>5</v>
      </c>
      <c r="C12" s="10"/>
      <c r="D12" s="31"/>
      <c r="E12" s="31"/>
      <c r="F12" s="31"/>
      <c r="G12" s="31"/>
      <c r="K12" s="31"/>
      <c r="L12" s="31"/>
      <c r="M12" s="31"/>
    </row>
    <row r="13" spans="1:16" s="32" customFormat="1" ht="14.25" x14ac:dyDescent="0.2"/>
    <row r="14" spans="1:16" ht="47.25" x14ac:dyDescent="0.25">
      <c r="A14" s="32"/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1:16" ht="31.5" x14ac:dyDescent="0.25">
      <c r="A15" s="32"/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1:16" ht="15.75" x14ac:dyDescent="0.25">
      <c r="A16" s="32"/>
      <c r="B16" s="86" t="s">
        <v>19</v>
      </c>
      <c r="C16" s="20"/>
      <c r="D16" s="20"/>
      <c r="E16" s="19" t="s">
        <v>63</v>
      </c>
      <c r="F16" s="70"/>
      <c r="G16" s="61"/>
      <c r="H16" s="61"/>
      <c r="I16" s="61"/>
      <c r="J16" s="61"/>
      <c r="K16" s="61"/>
      <c r="L16" s="62">
        <v>252.31</v>
      </c>
      <c r="M16" s="63"/>
      <c r="P16" s="13">
        <v>39234</v>
      </c>
    </row>
    <row r="17" spans="1:16" ht="15.75" x14ac:dyDescent="0.25">
      <c r="A17" s="32"/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20"/>
      <c r="L17" s="21"/>
      <c r="M17" s="22">
        <v>126</v>
      </c>
      <c r="P17" s="13"/>
    </row>
    <row r="18" spans="1:16" ht="15.75" x14ac:dyDescent="0.25">
      <c r="A18" s="32"/>
      <c r="B18" s="23"/>
      <c r="C18" s="16"/>
      <c r="D18" s="16"/>
      <c r="E18" s="16"/>
      <c r="F18" s="16" t="s">
        <v>21</v>
      </c>
      <c r="G18" s="20">
        <f>SUM(G27:G27)</f>
        <v>0</v>
      </c>
      <c r="H18" s="20">
        <f>SUM(H27:H27)</f>
        <v>0</v>
      </c>
      <c r="I18" s="20">
        <f>SUM(I27:I27)</f>
        <v>0</v>
      </c>
      <c r="J18" s="20">
        <v>0</v>
      </c>
      <c r="K18" s="21">
        <f>SUM(K27:K27)</f>
        <v>0</v>
      </c>
      <c r="L18" s="21">
        <f>SUM(L16:L17)</f>
        <v>252.31</v>
      </c>
      <c r="M18" s="21">
        <f>SUM(M16:M17)</f>
        <v>126</v>
      </c>
    </row>
    <row r="19" spans="1:16" ht="15.75" x14ac:dyDescent="0.25">
      <c r="A19" s="32"/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49"/>
      <c r="M19" s="44"/>
    </row>
    <row r="20" spans="1:16" ht="15.75" x14ac:dyDescent="0.25">
      <c r="A20" s="32"/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1:16" ht="15.75" x14ac:dyDescent="0.25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3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32"/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3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32"/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1:16" ht="31.5" x14ac:dyDescent="0.25">
      <c r="A26" s="32"/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1:16" ht="15.75" x14ac:dyDescent="0.25">
      <c r="A27" s="32"/>
      <c r="B27" s="50"/>
      <c r="C27" s="51"/>
      <c r="D27" s="51"/>
      <c r="E27" s="52"/>
      <c r="F27" s="53"/>
      <c r="G27" s="53"/>
      <c r="H27" s="53"/>
      <c r="I27" s="53"/>
      <c r="J27" s="53"/>
      <c r="K27" s="54"/>
      <c r="L27" s="54"/>
      <c r="M27" s="54"/>
    </row>
    <row r="28" spans="1:16" ht="15.75" x14ac:dyDescent="0.25">
      <c r="A28" s="32"/>
      <c r="B28" s="23"/>
      <c r="C28" s="16"/>
      <c r="D28" s="16"/>
      <c r="E28" s="16"/>
      <c r="F28" s="16" t="s">
        <v>21</v>
      </c>
      <c r="G28" s="20"/>
      <c r="H28" s="20"/>
      <c r="I28" s="20"/>
      <c r="J28" s="20"/>
      <c r="K28" s="21">
        <v>0</v>
      </c>
      <c r="L28" s="21">
        <f>SUM(L27)</f>
        <v>0</v>
      </c>
      <c r="M28" s="21">
        <v>0</v>
      </c>
    </row>
    <row r="29" spans="1:16" ht="15.75" x14ac:dyDescent="0.25">
      <c r="A29" s="32"/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1:16" ht="15.75" x14ac:dyDescent="0.25">
      <c r="A30" s="32"/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N1ed6k8pxeUP5llUvWsti0b4QdUT59yh9JqUNvgNW/gEMly1lZ8KQdBWYlWhjIuFyT4XFMsErdp9rPxtLp8E5w==" saltValue="1h1d1K8lSL03HXsq3CDUN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D45D6300-C056-4B0A-84D5-DC41B322C16D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7:P29"/>
  <sheetViews>
    <sheetView showGridLines="0" zoomScale="75" zoomScaleNormal="75" workbookViewId="0">
      <selection activeCell="U20" sqref="U20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9" t="s">
        <v>0</v>
      </c>
      <c r="C7" s="89"/>
      <c r="D7" s="89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175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9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82"/>
      <c r="L16" s="21"/>
      <c r="M16" s="21">
        <v>78.819999999999993</v>
      </c>
      <c r="P16" s="13">
        <v>39234</v>
      </c>
    </row>
    <row r="17" spans="2:13" ht="15.75" x14ac:dyDescent="0.25">
      <c r="B17" s="23"/>
      <c r="C17" s="16"/>
      <c r="D17" s="16"/>
      <c r="E17" s="16"/>
      <c r="F17" s="16"/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78.819999999999993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2" spans="2:13" ht="15.75" x14ac:dyDescent="0.25">
      <c r="B22" s="26" t="s">
        <v>26</v>
      </c>
      <c r="C22" s="26"/>
      <c r="D22" s="10"/>
      <c r="E22" s="32"/>
      <c r="F22" s="32"/>
      <c r="G22" s="32"/>
      <c r="H22" s="32"/>
      <c r="I22" s="32"/>
      <c r="J22" s="32"/>
      <c r="K22" s="32"/>
    </row>
    <row r="23" spans="2:13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94"/>
      <c r="C26" s="20"/>
      <c r="D26" s="20"/>
      <c r="E26" s="19"/>
      <c r="F26" s="19"/>
      <c r="G26" s="82"/>
      <c r="H26" s="95"/>
      <c r="I26" s="95"/>
      <c r="J26" s="82"/>
      <c r="K26" s="60"/>
      <c r="L26" s="24"/>
      <c r="M26" s="60"/>
    </row>
    <row r="27" spans="2:13" ht="15.75" x14ac:dyDescent="0.25">
      <c r="B27" s="23"/>
      <c r="C27" s="16"/>
      <c r="D27" s="16"/>
      <c r="E27" s="16"/>
      <c r="F27" s="16" t="s">
        <v>21</v>
      </c>
      <c r="G27" s="20"/>
      <c r="H27" s="20">
        <f>SUM(H26:H26)</f>
        <v>0</v>
      </c>
      <c r="I27" s="20">
        <f>SUM(I26:I26)</f>
        <v>0</v>
      </c>
      <c r="J27" s="20">
        <v>0</v>
      </c>
      <c r="K27" s="21">
        <v>0</v>
      </c>
      <c r="L27" s="21">
        <v>0</v>
      </c>
      <c r="M27" s="21"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SUM(G27*G28)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bKbH8Qgx+joKMznyjlBG/0CL1L2+LGKK/IvAWQgZCQbWzWJD+RhQwwPHQ9jS7HsPslAWKQOvPxK8wvfT9J5QLw==" saltValue="cvdBSf4lSloB153EWjZR4g==" spinCount="100000" sheet="1" objects="1" scenarios="1"/>
  <mergeCells count="2"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C7B7-3A92-49E0-B0A0-81BE252D520C}">
  <sheetPr>
    <pageSetUpPr fitToPage="1"/>
  </sheetPr>
  <dimension ref="B7:P30"/>
  <sheetViews>
    <sheetView showGridLines="0" zoomScale="75" zoomScaleNormal="75" workbookViewId="0">
      <selection activeCell="X21" sqref="X21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184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5.75" x14ac:dyDescent="0.25">
      <c r="B13" s="28"/>
      <c r="C13" s="28"/>
      <c r="D13" s="28"/>
      <c r="E13" s="31"/>
      <c r="F13" s="31"/>
      <c r="G13" s="31"/>
      <c r="K13" s="31"/>
      <c r="L13" s="31"/>
      <c r="M13" s="31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52"/>
      <c r="G16" s="53"/>
      <c r="H16" s="53"/>
      <c r="I16" s="53"/>
      <c r="J16" s="53"/>
      <c r="K16" s="54"/>
      <c r="L16" s="54">
        <v>600</v>
      </c>
      <c r="M16" s="54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52"/>
      <c r="G17" s="53"/>
      <c r="H17" s="53"/>
      <c r="I17" s="53"/>
      <c r="J17" s="53"/>
      <c r="K17" s="54"/>
      <c r="L17" s="55"/>
      <c r="M17" s="54">
        <v>111.56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>SUM(G16:G16)</f>
        <v>0</v>
      </c>
      <c r="H18" s="20">
        <v>0</v>
      </c>
      <c r="I18" s="20">
        <v>0</v>
      </c>
      <c r="J18" s="20">
        <v>0</v>
      </c>
      <c r="K18" s="21">
        <f>SUM(K16:K16)</f>
        <v>0</v>
      </c>
      <c r="L18" s="21">
        <f>SUM(L16:L17)</f>
        <v>600</v>
      </c>
      <c r="M18" s="21">
        <f>SUM(M16:M17)</f>
        <v>111.56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49"/>
      <c r="L19" s="49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8"/>
      <c r="C22" s="10"/>
      <c r="D22" s="10"/>
      <c r="E22" s="10"/>
      <c r="F22" s="10"/>
      <c r="G22" s="91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8" x14ac:dyDescent="0.25">
      <c r="B27" s="100"/>
      <c r="C27" s="51"/>
      <c r="D27" s="51"/>
      <c r="E27" s="52"/>
      <c r="F27" s="52"/>
      <c r="G27" s="53"/>
      <c r="H27" s="53"/>
      <c r="I27" s="53"/>
      <c r="J27" s="53"/>
      <c r="K27" s="54"/>
      <c r="L27" s="55"/>
      <c r="M27" s="54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f>SUM(L27)</f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gy9+rzBt2jPMSfeF3RjtqxXNeEK5G/rerp2Jl728MjVhkWU9cFnf58J4vNEm7w9VunaTaqH/aVdBWKunZydDlQ==" saltValue="09GKoxTblvpolqp9hysXK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0C658A55-815F-46FA-B196-CAE53A5D8ADF}"/>
  </dataValidations>
  <pageMargins left="0.7" right="0.7" top="0.75" bottom="0.75" header="0.3" footer="0.3"/>
  <pageSetup paperSize="9" scale="44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7:P29"/>
  <sheetViews>
    <sheetView showGridLines="0" zoomScale="75" zoomScaleNormal="75" zoomScaleSheetLayoutView="75" workbookViewId="0">
      <selection activeCell="O22" sqref="O22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28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69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50"/>
      <c r="C16" s="51"/>
      <c r="D16" s="51"/>
      <c r="E16" s="52"/>
      <c r="F16" s="52"/>
      <c r="G16" s="53"/>
      <c r="H16" s="53"/>
      <c r="I16" s="53"/>
      <c r="J16" s="53"/>
      <c r="K16" s="54"/>
      <c r="L16" s="54"/>
      <c r="M16" s="54"/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K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>SUM(L16)</f>
        <v>0</v>
      </c>
      <c r="M17" s="21">
        <f>SUM(M16:M16)</f>
        <v>0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8"/>
      <c r="C21" s="28"/>
      <c r="D21" s="73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3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OfP+Hk8aYVsU/4lTGLkODiTZ/eFgo2ApEAnEBFDSo6fMKIbT1h+UxD5YxnBHWtkx/d57+ReNzhMnZu6MGR9a6A==" saltValue="J+xWgE8se2yPJCwjxUvnz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99BAF311-6645-4F4A-94F1-D33D7FC65413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L17" formula="1"/>
  </ignoredErrors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B7:P29"/>
  <sheetViews>
    <sheetView showGridLines="0" zoomScale="75" zoomScaleNormal="75" workbookViewId="0">
      <selection activeCell="V20" sqref="V20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44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/>
      <c r="C16" s="18"/>
      <c r="D16" s="18"/>
      <c r="E16" s="19"/>
      <c r="F16" s="20"/>
      <c r="G16" s="20"/>
      <c r="H16" s="20"/>
      <c r="I16" s="20"/>
      <c r="J16" s="20"/>
      <c r="K16" s="20"/>
      <c r="L16" s="21"/>
      <c r="M16" s="22"/>
    </row>
    <row r="17" spans="2:15" ht="15.75" x14ac:dyDescent="0.25">
      <c r="B17" s="23"/>
      <c r="C17" s="16"/>
      <c r="D17" s="16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0</v>
      </c>
    </row>
    <row r="18" spans="2:15" ht="30.75" x14ac:dyDescent="0.25">
      <c r="B18" s="23"/>
      <c r="C18" s="16"/>
      <c r="D18" s="16"/>
      <c r="E18" s="16"/>
      <c r="F18" s="16" t="s">
        <v>22</v>
      </c>
      <c r="G18" s="24" t="s">
        <v>23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5" ht="15.75" x14ac:dyDescent="0.25">
      <c r="B19" s="23"/>
      <c r="C19" s="16"/>
      <c r="D19" s="16"/>
      <c r="E19" s="16"/>
      <c r="F19" s="16" t="s">
        <v>24</v>
      </c>
      <c r="G19" s="21">
        <f>SUM(G17*0.45)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  <c r="O19" t="s">
        <v>25</v>
      </c>
    </row>
    <row r="20" spans="2:15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5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5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5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5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5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5" ht="15.75" x14ac:dyDescent="0.25">
      <c r="B26" s="27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2"/>
    </row>
    <row r="27" spans="2:15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5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5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JacY/NgQ4LDy/jBE1eWGzgDITau+LU1HCR2T0xaWLJOGij6J4fe1V9IjMqjShaTiuw5PYWgbxEdhO1eIOT3G6g==" saltValue="PcxI+FeD+Jr8mDklpxOqH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8F3BD375-BA46-4074-A4F4-B2BFB971C39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7:Q29"/>
  <sheetViews>
    <sheetView showGridLines="0" zoomScale="75" zoomScaleNormal="75" zoomScaleSheetLayoutView="75" zoomScalePageLayoutView="75" workbookViewId="0">
      <selection activeCell="K27" sqref="K27:L27"/>
    </sheetView>
  </sheetViews>
  <sheetFormatPr defaultRowHeight="15" x14ac:dyDescent="0.25"/>
  <cols>
    <col min="2" max="2" width="16.710937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176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>
      <c r="D13" s="101"/>
      <c r="E13" s="101"/>
      <c r="F13" s="101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2"/>
      <c r="G16" s="53"/>
      <c r="H16" s="53"/>
      <c r="I16" s="53"/>
      <c r="J16" s="53"/>
      <c r="K16" s="54"/>
      <c r="L16" s="55"/>
      <c r="M16" s="55">
        <v>99.82</v>
      </c>
      <c r="P16" s="13"/>
    </row>
    <row r="17" spans="2:17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f>SUM(K16:K16)</f>
        <v>0</v>
      </c>
      <c r="L17" s="21">
        <v>0</v>
      </c>
      <c r="M17" s="21">
        <f>SUM(M16:M16)</f>
        <v>99.82</v>
      </c>
    </row>
    <row r="18" spans="2:17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7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7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7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7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7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7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7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7" ht="150.75" x14ac:dyDescent="0.25">
      <c r="B26" s="102" t="s">
        <v>177</v>
      </c>
      <c r="C26" s="51"/>
      <c r="D26" s="51"/>
      <c r="E26" s="52" t="s">
        <v>178</v>
      </c>
      <c r="F26" s="52" t="s">
        <v>179</v>
      </c>
      <c r="G26" s="53"/>
      <c r="H26" s="53"/>
      <c r="I26" s="53"/>
      <c r="J26" s="53"/>
      <c r="K26" s="55" t="s">
        <v>180</v>
      </c>
      <c r="L26" s="55" t="s">
        <v>181</v>
      </c>
      <c r="M26" s="55"/>
    </row>
    <row r="27" spans="2:17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6.45</v>
      </c>
      <c r="L27" s="21">
        <v>103</v>
      </c>
      <c r="M27" s="21">
        <v>0</v>
      </c>
    </row>
    <row r="28" spans="2:17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49"/>
      <c r="M28" s="25"/>
    </row>
    <row r="29" spans="2:17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  <c r="Q29" t="s">
        <v>25</v>
      </c>
    </row>
  </sheetData>
  <sheetProtection algorithmName="SHA-512" hashValue="KIroz2m2scQ1/BkUG/Vpf1SFKrovihuPd4cwGtdsJqb+pceSvUgUC+ZHWtYtUty8hu4cTUweKNaaZZh4i2YlCA==" saltValue="fBXadlVddqIBwWwLCedg/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 K26" xr:uid="{85D7009C-ACD4-4DD8-A68E-7519EBACDD73}"/>
  </dataValidations>
  <pageMargins left="0.7" right="0.7" top="0.75" bottom="0.75" header="0.3" footer="0.3"/>
  <pageSetup paperSize="9" scale="64" orientation="landscape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7:P29"/>
  <sheetViews>
    <sheetView showGridLines="0" zoomScale="75" zoomScaleNormal="75" workbookViewId="0">
      <selection activeCell="X26" sqref="X2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6"/>
      <c r="G16" s="57"/>
      <c r="H16" s="57"/>
      <c r="I16" s="57"/>
      <c r="J16" s="57"/>
      <c r="K16" s="57"/>
      <c r="L16" s="69"/>
      <c r="M16" s="21">
        <v>126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SUM(L16)</f>
        <v>0</v>
      </c>
      <c r="M17" s="21">
        <f>SUM(M16:M16)</f>
        <v>126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67"/>
      <c r="C26" s="20"/>
      <c r="D26" s="20"/>
      <c r="E26" s="19"/>
      <c r="F26" s="19"/>
      <c r="G26" s="20"/>
      <c r="H26" s="20"/>
      <c r="I26" s="20"/>
      <c r="J26" s="20"/>
      <c r="K26" s="22"/>
      <c r="L26" s="24"/>
      <c r="M26" s="85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f>SUM(K26)</f>
        <v>0</v>
      </c>
      <c r="L27" s="21">
        <f>SUM(L26)</f>
        <v>0</v>
      </c>
      <c r="M27" s="21">
        <f>SUM(M26)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F6WdrrHqhCApnyJjAHIS+B/cYONWNE1GdcSseghM4ceeU0h4eiUgsVOUIZw91W9348Jjtd95z3Mf3Nw5/EbQAQ==" saltValue="lPkbQVu3GvqXgzz8N2cs0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5:P30"/>
  <sheetViews>
    <sheetView showGridLines="0" zoomScale="75" zoomScaleNormal="75" zoomScaleSheetLayoutView="75" workbookViewId="0">
      <selection activeCell="R25" sqref="R25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3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5" spans="2:16" x14ac:dyDescent="0.25">
      <c r="J5" t="s">
        <v>25</v>
      </c>
    </row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45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46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28"/>
      <c r="E12" s="31"/>
      <c r="F12" s="31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31</v>
      </c>
      <c r="F16" s="56"/>
      <c r="G16" s="57"/>
      <c r="H16" s="57"/>
      <c r="I16" s="57"/>
      <c r="J16" s="57"/>
      <c r="K16" s="57"/>
      <c r="L16" s="21">
        <v>600</v>
      </c>
      <c r="M16" s="21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56"/>
      <c r="G17" s="57"/>
      <c r="H17" s="57"/>
      <c r="I17" s="57"/>
      <c r="J17" s="57"/>
      <c r="K17" s="57"/>
      <c r="L17" s="21"/>
      <c r="M17" s="21">
        <v>126.06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f>SUM(G16:G16)</f>
        <v>0</v>
      </c>
      <c r="H18" s="20">
        <f>SUM(H16:H16)</f>
        <v>0</v>
      </c>
      <c r="I18" s="20">
        <f>SUM(I16:I16)</f>
        <v>0</v>
      </c>
      <c r="J18" s="20">
        <f>SUM(J16:J16)</f>
        <v>0</v>
      </c>
      <c r="K18" s="21">
        <v>0</v>
      </c>
      <c r="L18" s="21">
        <f>SUM(L16:L16)</f>
        <v>600</v>
      </c>
      <c r="M18" s="21">
        <f>SUM(M16:M17)</f>
        <v>126.06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49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58"/>
      <c r="C27" s="20"/>
      <c r="D27" s="20"/>
      <c r="E27" s="59"/>
      <c r="F27" s="19"/>
      <c r="G27" s="20"/>
      <c r="H27" s="20"/>
      <c r="I27" s="20"/>
      <c r="J27" s="20"/>
      <c r="K27" s="60"/>
      <c r="L27" s="24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v>0</v>
      </c>
      <c r="M28" s="21">
        <f>SUM(M27:M27)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v8nde9Z8vRbLAY/Szd7xcQpeFH1+etoi9DdM02SjGu92Jr1DQ86xrYkAUHIWc1wY8EDckknox6FH+nTb9FxtDg==" saltValue="NRDFI7jJeF020sn24dMpH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CAB9CFFF-D0C2-401A-838F-4CFBD4E64278}"/>
  </dataValidations>
  <pageMargins left="0.7" right="0.7" top="0.75" bottom="0.75" header="0.3" footer="0.3"/>
  <pageSetup paperSize="9" scale="66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7:Q29"/>
  <sheetViews>
    <sheetView showGridLines="0" zoomScale="75" zoomScaleNormal="75" workbookViewId="0">
      <selection activeCell="Q15" sqref="Q15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47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49.39</v>
      </c>
      <c r="P16" s="13">
        <v>39234</v>
      </c>
    </row>
    <row r="17" spans="2:13" ht="15.75" x14ac:dyDescent="0.25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49.39</v>
      </c>
    </row>
    <row r="18" spans="2:13" ht="15.75" x14ac:dyDescent="0.25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GANUS8KlNy67VtNW7Sd6cO961j4xhxdJCCs/MS3Qfz2DlyRsG4d+ppf50iHFhNrEoNWKQ0c1hObc/lwo59y7yw==" saltValue="QQGLAfk20PYPaTqa7XkXu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P29"/>
  <sheetViews>
    <sheetView showGridLines="0" zoomScale="75" zoomScaleNormal="75" workbookViewId="0">
      <selection activeCell="R14" sqref="R14:S14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18" x14ac:dyDescent="0.25">
      <c r="A7" s="32"/>
      <c r="B7" s="107" t="s">
        <v>0</v>
      </c>
      <c r="C7" s="107"/>
      <c r="D7" s="107"/>
      <c r="E7" s="32"/>
      <c r="F7" s="32"/>
      <c r="G7" s="32"/>
      <c r="H7" s="32"/>
      <c r="I7" s="32"/>
      <c r="J7" s="32"/>
      <c r="K7" s="32"/>
      <c r="L7" s="32"/>
      <c r="M7" s="32"/>
    </row>
    <row r="8" spans="1:16" ht="18.75" customHeight="1" x14ac:dyDescent="0.25">
      <c r="A8" s="32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s="32" customFormat="1" ht="15.75" x14ac:dyDescent="0.25">
      <c r="B9" s="31" t="s">
        <v>1</v>
      </c>
      <c r="C9" s="31"/>
      <c r="D9" s="29" t="s">
        <v>64</v>
      </c>
      <c r="E9" s="30"/>
      <c r="F9" s="31"/>
      <c r="G9" s="31"/>
      <c r="K9" s="31"/>
      <c r="L9" s="31"/>
      <c r="M9" s="31"/>
    </row>
    <row r="10" spans="1:16" s="32" customFormat="1" ht="15.75" x14ac:dyDescent="0.25">
      <c r="B10" s="31" t="s">
        <v>3</v>
      </c>
      <c r="C10" s="31"/>
      <c r="D10" s="33" t="s">
        <v>4</v>
      </c>
      <c r="E10" s="34"/>
      <c r="F10" s="31"/>
      <c r="G10" s="31"/>
      <c r="K10" s="31"/>
      <c r="L10" s="31"/>
      <c r="M10" s="31"/>
    </row>
    <row r="11" spans="1:16" s="32" customFormat="1" ht="26.25" customHeight="1" x14ac:dyDescent="0.25">
      <c r="B11" s="31"/>
      <c r="C11" s="31"/>
      <c r="D11" s="31"/>
      <c r="E11" s="31"/>
      <c r="F11" s="31"/>
      <c r="G11" s="31"/>
      <c r="K11" s="31"/>
      <c r="L11" s="31"/>
      <c r="M11" s="31"/>
    </row>
    <row r="12" spans="1:16" s="32" customFormat="1" ht="15.75" x14ac:dyDescent="0.25">
      <c r="B12" s="9" t="s">
        <v>5</v>
      </c>
      <c r="C12" s="10"/>
      <c r="D12" s="31"/>
      <c r="E12" s="31"/>
      <c r="F12" s="31"/>
      <c r="G12" s="31"/>
      <c r="K12" s="31"/>
      <c r="L12" s="31"/>
      <c r="M12" s="31"/>
    </row>
    <row r="13" spans="1:16" s="32" customFormat="1" ht="14.25" x14ac:dyDescent="0.2"/>
    <row r="14" spans="1:16" ht="47.25" x14ac:dyDescent="0.25">
      <c r="A14" s="32"/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1:16" ht="31.5" x14ac:dyDescent="0.25">
      <c r="A15" s="32"/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1:16" ht="15.75" x14ac:dyDescent="0.25">
      <c r="A16" s="32"/>
      <c r="B16" s="17" t="s">
        <v>19</v>
      </c>
      <c r="C16" s="18"/>
      <c r="D16" s="18"/>
      <c r="E16" s="19" t="s">
        <v>20</v>
      </c>
      <c r="F16" s="18"/>
      <c r="G16" s="61"/>
      <c r="H16" s="61"/>
      <c r="I16" s="61"/>
      <c r="J16" s="61"/>
      <c r="K16" s="61"/>
      <c r="L16" s="61"/>
      <c r="M16" s="63">
        <v>126</v>
      </c>
      <c r="P16" s="13">
        <v>39234</v>
      </c>
    </row>
    <row r="17" spans="1:13" ht="15.75" x14ac:dyDescent="0.25">
      <c r="A17" s="32"/>
      <c r="B17" s="23"/>
      <c r="C17" s="16"/>
      <c r="D17" s="16"/>
      <c r="E17" s="16"/>
      <c r="F17" s="16" t="s">
        <v>21</v>
      </c>
      <c r="G17" s="20">
        <f>SUM(G26:G26)</f>
        <v>0</v>
      </c>
      <c r="H17" s="20">
        <f>SUM(H26:H26)</f>
        <v>0</v>
      </c>
      <c r="I17" s="20">
        <f>SUM(I26:I26)</f>
        <v>0</v>
      </c>
      <c r="J17" s="20">
        <v>0</v>
      </c>
      <c r="K17" s="21">
        <f>SUM(K26:K26)</f>
        <v>0</v>
      </c>
      <c r="L17" s="21">
        <v>0</v>
      </c>
      <c r="M17" s="21">
        <f>SUM(M16)</f>
        <v>126</v>
      </c>
    </row>
    <row r="18" spans="1:13" ht="15.75" x14ac:dyDescent="0.25">
      <c r="A18" s="32"/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44"/>
    </row>
    <row r="19" spans="1:13" ht="15.75" x14ac:dyDescent="0.25">
      <c r="A19" s="32"/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1:13" ht="15.75" x14ac:dyDescent="0.25">
      <c r="A20" s="3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32"/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3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32"/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1:13" ht="31.5" x14ac:dyDescent="0.25">
      <c r="A25" s="32"/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5.75" x14ac:dyDescent="0.25">
      <c r="A26" s="32"/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1:13" ht="15.75" x14ac:dyDescent="0.25">
      <c r="A27" s="32"/>
      <c r="B27" s="23"/>
      <c r="C27" s="16"/>
      <c r="D27" s="16"/>
      <c r="E27" s="16"/>
      <c r="F27" s="16" t="s">
        <v>21</v>
      </c>
      <c r="G27" s="20"/>
      <c r="H27" s="20"/>
      <c r="I27" s="20"/>
      <c r="J27" s="20"/>
      <c r="K27" s="21">
        <v>0</v>
      </c>
      <c r="L27" s="21">
        <f>SUM(L26)</f>
        <v>0</v>
      </c>
      <c r="M27" s="21">
        <v>0</v>
      </c>
    </row>
    <row r="28" spans="1:13" ht="15.75" x14ac:dyDescent="0.25">
      <c r="A28" s="32"/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1:13" ht="15.75" x14ac:dyDescent="0.25">
      <c r="A29" s="32"/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H5bwFiHcrPuPvGCYPch0jlT6sjBD0xrR9O3vjFsvVc9TBcGRULJr+aqoxRg0uJ/AV+18MYEkYjct4xjNEKVQPQ==" saltValue="GbreBEV/7gpOYJIhdiT32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3FA83DA7-3FA1-4734-952B-28D684A340ED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BAFF-A73A-41CE-85EF-A59742448290}">
  <sheetPr>
    <pageSetUpPr fitToPage="1"/>
  </sheetPr>
  <dimension ref="B7:P30"/>
  <sheetViews>
    <sheetView showGridLines="0" zoomScale="75" zoomScaleNormal="75" workbookViewId="0">
      <selection activeCell="U23" sqref="U23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22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SUM(L16)</f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67"/>
      <c r="C27" s="20"/>
      <c r="D27" s="20"/>
      <c r="E27" s="19"/>
      <c r="F27" s="19"/>
      <c r="G27" s="20"/>
      <c r="H27" s="20"/>
      <c r="I27" s="20"/>
      <c r="J27" s="20"/>
      <c r="K27" s="22"/>
      <c r="L27" s="24"/>
      <c r="M27" s="85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f>SUM(L27)</f>
        <v>0</v>
      </c>
      <c r="M28" s="21">
        <f>SUM(M27)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/pIJgeekUFOOhRCdpEriRpVyeYhiy4+m/TZC5FSazd+HJQk0rJ7DiGwfxxzkPIfDAHZKbusqgkhkJ+gXOE+l5Q==" saltValue="zIyaZABYLg9wlbVZaHuuGw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52A2D-1ECE-4613-8BE8-ECCE4BCFE5F7}">
  <sheetPr>
    <pageSetUpPr fitToPage="1"/>
  </sheetPr>
  <dimension ref="B7:P30"/>
  <sheetViews>
    <sheetView showGridLines="0" zoomScale="75" zoomScaleNormal="75" workbookViewId="0">
      <selection activeCell="S23" sqref="S23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113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114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26" t="s">
        <v>5</v>
      </c>
      <c r="C12" s="10"/>
      <c r="D12" s="10"/>
    </row>
    <row r="13" spans="2:16" s="32" customFormat="1" ht="20.25" x14ac:dyDescent="0.3">
      <c r="B13" s="80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86" t="s">
        <v>19</v>
      </c>
      <c r="C16" s="20"/>
      <c r="D16" s="20"/>
      <c r="E16" s="19" t="s">
        <v>63</v>
      </c>
      <c r="F16" s="19"/>
      <c r="G16" s="20"/>
      <c r="H16" s="20"/>
      <c r="I16" s="20"/>
      <c r="J16" s="20"/>
      <c r="K16" s="57"/>
      <c r="L16" s="24">
        <v>6.96</v>
      </c>
      <c r="M16" s="63"/>
      <c r="P16" s="13">
        <v>39234</v>
      </c>
    </row>
    <row r="17" spans="2:16" ht="15.75" x14ac:dyDescent="0.25">
      <c r="B17" s="17" t="s">
        <v>19</v>
      </c>
      <c r="C17" s="18"/>
      <c r="D17" s="18"/>
      <c r="E17" s="19" t="s">
        <v>20</v>
      </c>
      <c r="F17" s="19"/>
      <c r="G17" s="20"/>
      <c r="H17" s="20"/>
      <c r="I17" s="20"/>
      <c r="J17" s="20"/>
      <c r="K17" s="57"/>
      <c r="L17" s="24"/>
      <c r="M17" s="22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/>
      <c r="H18" s="20">
        <f>SUM(H16:H16)</f>
        <v>0</v>
      </c>
      <c r="I18" s="20">
        <f>SUM(I16:I16)</f>
        <v>0</v>
      </c>
      <c r="J18" s="20">
        <f>SUM(J16:J16)</f>
        <v>0</v>
      </c>
      <c r="K18" s="69">
        <v>0</v>
      </c>
      <c r="L18" s="69">
        <f>SUM(L16)</f>
        <v>6.96</v>
      </c>
      <c r="M18" s="69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81"/>
      <c r="C27" s="20"/>
      <c r="D27" s="20"/>
      <c r="E27" s="19"/>
      <c r="F27" s="19"/>
      <c r="G27" s="20"/>
      <c r="H27" s="20"/>
      <c r="I27" s="20"/>
      <c r="J27" s="20"/>
      <c r="K27" s="82"/>
      <c r="L27" s="21"/>
      <c r="M27" s="20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v>0</v>
      </c>
      <c r="L28" s="21">
        <v>0</v>
      </c>
      <c r="M28" s="21">
        <f>SUM(M27:M27)</f>
        <v>0</v>
      </c>
      <c r="N28" t="s">
        <v>25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49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qtRg7NIQDKdMZ+0BbXQQbv0VR/eBExMpFYswhS2lIgR86n536HXfDGByPK8NoStxOGaH8OQq1+W+2DN/nEUwOg==" saltValue="yytwBUNVg5AC1us4CLkn0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5E5A5C55-45F9-47D9-9747-8727FD484F29}"/>
  </dataValidations>
  <pageMargins left="0.7" right="0.7" top="0.75" bottom="0.75" header="0.3" footer="0.3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7:P31"/>
  <sheetViews>
    <sheetView showGridLines="0" zoomScale="75" zoomScaleNormal="75" workbookViewId="0">
      <selection activeCell="V22" sqref="V22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115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116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53"/>
      <c r="G16" s="53"/>
      <c r="H16" s="53"/>
      <c r="I16" s="53"/>
      <c r="J16" s="53"/>
      <c r="K16" s="54"/>
      <c r="L16" s="54">
        <v>600</v>
      </c>
      <c r="M16" s="54"/>
      <c r="P16" s="13"/>
    </row>
    <row r="17" spans="2:16" ht="15.75" x14ac:dyDescent="0.25">
      <c r="B17" s="86" t="s">
        <v>19</v>
      </c>
      <c r="C17" s="20"/>
      <c r="D17" s="20"/>
      <c r="E17" s="19" t="s">
        <v>63</v>
      </c>
      <c r="F17" s="53"/>
      <c r="G17" s="53"/>
      <c r="H17" s="53"/>
      <c r="I17" s="53"/>
      <c r="J17" s="53"/>
      <c r="K17" s="54"/>
      <c r="L17" s="54">
        <v>18.66</v>
      </c>
      <c r="M17" s="54"/>
      <c r="P17" s="13"/>
    </row>
    <row r="18" spans="2:16" ht="15.75" x14ac:dyDescent="0.25">
      <c r="B18" s="17" t="s">
        <v>19</v>
      </c>
      <c r="C18" s="18"/>
      <c r="D18" s="18"/>
      <c r="E18" s="19" t="s">
        <v>20</v>
      </c>
      <c r="F18" s="53"/>
      <c r="G18" s="53"/>
      <c r="H18" s="53"/>
      <c r="I18" s="53"/>
      <c r="J18" s="53"/>
      <c r="K18" s="54"/>
      <c r="L18" s="54"/>
      <c r="M18" s="54">
        <v>127.16</v>
      </c>
      <c r="P18" s="13"/>
    </row>
    <row r="19" spans="2:16" ht="15.75" x14ac:dyDescent="0.25">
      <c r="B19" s="23"/>
      <c r="C19" s="16"/>
      <c r="D19" s="16"/>
      <c r="E19" s="16"/>
      <c r="F19" s="16" t="s">
        <v>21</v>
      </c>
      <c r="G19" s="20">
        <f t="shared" ref="G19:K19" si="0">SUM(G16:G16)</f>
        <v>0</v>
      </c>
      <c r="H19" s="20">
        <f t="shared" si="0"/>
        <v>0</v>
      </c>
      <c r="I19" s="20">
        <f t="shared" si="0"/>
        <v>0</v>
      </c>
      <c r="J19" s="20">
        <f t="shared" si="0"/>
        <v>0</v>
      </c>
      <c r="K19" s="21">
        <f t="shared" si="0"/>
        <v>0</v>
      </c>
      <c r="L19" s="21">
        <f>SUM(L16:L17)</f>
        <v>618.66</v>
      </c>
      <c r="M19" s="21">
        <f>SUM(M16:M18)</f>
        <v>127.16</v>
      </c>
    </row>
    <row r="20" spans="2:16" ht="15.75" x14ac:dyDescent="0.25">
      <c r="B20" s="23"/>
      <c r="C20" s="16"/>
      <c r="D20" s="16"/>
      <c r="E20" s="16"/>
      <c r="F20" s="16" t="s">
        <v>22</v>
      </c>
      <c r="G20" s="21">
        <v>0.45</v>
      </c>
      <c r="H20" s="21">
        <v>0.24</v>
      </c>
      <c r="I20" s="21">
        <v>0.2</v>
      </c>
      <c r="J20" s="21">
        <v>0.05</v>
      </c>
      <c r="K20" s="25"/>
      <c r="L20" s="25"/>
      <c r="M20" s="25"/>
    </row>
    <row r="21" spans="2:16" ht="15.75" x14ac:dyDescent="0.25">
      <c r="B21" s="23"/>
      <c r="C21" s="16"/>
      <c r="D21" s="16"/>
      <c r="E21" s="16"/>
      <c r="F21" s="16" t="s">
        <v>24</v>
      </c>
      <c r="G21" s="21">
        <f>G19*G20</f>
        <v>0</v>
      </c>
      <c r="H21" s="21">
        <f>H19*H20</f>
        <v>0</v>
      </c>
      <c r="I21" s="21">
        <f>I19*I20</f>
        <v>0</v>
      </c>
      <c r="J21" s="21">
        <f>J19*J20</f>
        <v>0</v>
      </c>
      <c r="K21" s="25"/>
      <c r="L21" s="25"/>
      <c r="M21" s="25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6" t="s">
        <v>26</v>
      </c>
      <c r="C24" s="26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108" t="s">
        <v>6</v>
      </c>
      <c r="C26" s="109"/>
      <c r="D26" s="110"/>
      <c r="E26" s="11" t="s">
        <v>7</v>
      </c>
      <c r="F26" s="11" t="s">
        <v>8</v>
      </c>
      <c r="G26" s="11" t="s">
        <v>9</v>
      </c>
      <c r="H26" s="11" t="s">
        <v>10</v>
      </c>
      <c r="I26" s="11" t="s">
        <v>11</v>
      </c>
      <c r="J26" s="11" t="s">
        <v>12</v>
      </c>
      <c r="K26" s="11" t="s">
        <v>13</v>
      </c>
      <c r="L26" s="11" t="s">
        <v>14</v>
      </c>
      <c r="M26" s="11" t="s">
        <v>15</v>
      </c>
    </row>
    <row r="27" spans="2:16" ht="31.5" x14ac:dyDescent="0.25">
      <c r="B27" s="14" t="s">
        <v>16</v>
      </c>
      <c r="C27" s="15" t="s">
        <v>17</v>
      </c>
      <c r="D27" s="15" t="s">
        <v>18</v>
      </c>
      <c r="E27" s="16"/>
      <c r="F27" s="16"/>
      <c r="G27" s="16"/>
      <c r="H27" s="16"/>
      <c r="I27" s="16"/>
      <c r="J27" s="16"/>
      <c r="K27" s="16"/>
      <c r="L27" s="16"/>
      <c r="M27" s="16"/>
    </row>
    <row r="28" spans="2:16" ht="15.75" x14ac:dyDescent="0.25">
      <c r="B28" s="50"/>
      <c r="C28" s="51"/>
      <c r="D28" s="51"/>
      <c r="E28" s="52"/>
      <c r="F28" s="53"/>
      <c r="G28" s="53"/>
      <c r="H28" s="53"/>
      <c r="I28" s="53"/>
      <c r="J28" s="53"/>
      <c r="K28" s="54"/>
      <c r="L28" s="54"/>
      <c r="M28" s="54"/>
    </row>
    <row r="29" spans="2:16" ht="15.75" x14ac:dyDescent="0.25">
      <c r="B29" s="23"/>
      <c r="C29" s="16"/>
      <c r="D29" s="16"/>
      <c r="E29" s="16"/>
      <c r="F29" s="16" t="s">
        <v>21</v>
      </c>
      <c r="G29" s="20">
        <f>SUM(G28:G28)</f>
        <v>0</v>
      </c>
      <c r="H29" s="20">
        <f>SUM(H28:H28)</f>
        <v>0</v>
      </c>
      <c r="I29" s="20">
        <f>SUM(I28:I28)</f>
        <v>0</v>
      </c>
      <c r="J29" s="20">
        <f>SUM(J28:J28)</f>
        <v>0</v>
      </c>
      <c r="K29" s="21">
        <v>0</v>
      </c>
      <c r="L29" s="21">
        <f>SUM(L28:L28)</f>
        <v>0</v>
      </c>
      <c r="M29" s="21">
        <f>SUM(M28:M28)</f>
        <v>0</v>
      </c>
    </row>
    <row r="30" spans="2:16" ht="15.75" x14ac:dyDescent="0.25">
      <c r="B30" s="23"/>
      <c r="C30" s="16"/>
      <c r="D30" s="16"/>
      <c r="E30" s="16"/>
      <c r="F30" s="16" t="s">
        <v>22</v>
      </c>
      <c r="G30" s="21">
        <v>0.45</v>
      </c>
      <c r="H30" s="21">
        <v>0.24</v>
      </c>
      <c r="I30" s="21">
        <v>0.2</v>
      </c>
      <c r="J30" s="21">
        <v>0.05</v>
      </c>
      <c r="K30" s="25"/>
      <c r="L30" s="25"/>
      <c r="M30" s="25"/>
    </row>
    <row r="31" spans="2:16" ht="15.75" x14ac:dyDescent="0.25">
      <c r="B31" s="23"/>
      <c r="C31" s="16"/>
      <c r="D31" s="16"/>
      <c r="E31" s="16"/>
      <c r="F31" s="16" t="s">
        <v>24</v>
      </c>
      <c r="G31" s="21">
        <f>G29*G30</f>
        <v>0</v>
      </c>
      <c r="H31" s="21">
        <f>H29*H30</f>
        <v>0</v>
      </c>
      <c r="I31" s="21">
        <f>I29*I30</f>
        <v>0</v>
      </c>
      <c r="J31" s="21">
        <f>J29*J30</f>
        <v>0</v>
      </c>
      <c r="K31" s="25"/>
      <c r="L31" s="25"/>
      <c r="M31" s="25"/>
    </row>
  </sheetData>
  <sheetProtection algorithmName="SHA-512" hashValue="6hTYMe795/Fh1GVm9idlvmmEVSubQcdDBGSgXjJGzZxna+9CqXdhmLiird1rCs4OdvmsqrZn7hKJTIq02zEcSA==" saltValue="WQyjdIwqvZvrNDLM4RieHw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 K16:K18" xr:uid="{FAA44F9D-E63D-4D61-ABC8-292CE6FB17AB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P29"/>
  <sheetViews>
    <sheetView showGridLines="0" zoomScale="75" zoomScaleNormal="75" workbookViewId="0">
      <selection activeCell="V17" sqref="V1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9" t="s">
        <v>0</v>
      </c>
      <c r="C7" s="89"/>
      <c r="D7" s="89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185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9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82"/>
      <c r="L16" s="21"/>
      <c r="M16" s="21">
        <v>49.39</v>
      </c>
      <c r="P16" s="13">
        <v>39234</v>
      </c>
    </row>
    <row r="17" spans="2:13" ht="15.75" x14ac:dyDescent="0.25">
      <c r="B17" s="23"/>
      <c r="C17" s="16"/>
      <c r="D17" s="16"/>
      <c r="E17" s="16"/>
      <c r="F17" s="16"/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49.39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2" spans="2:13" ht="15.75" x14ac:dyDescent="0.25">
      <c r="B22" s="26" t="s">
        <v>26</v>
      </c>
      <c r="C22" s="26"/>
      <c r="D22" s="10"/>
      <c r="E22" s="32"/>
      <c r="F22" s="32"/>
      <c r="G22" s="32"/>
      <c r="H22" s="32"/>
      <c r="I22" s="32"/>
      <c r="J22" s="32"/>
      <c r="K22" s="32"/>
    </row>
    <row r="23" spans="2:13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94"/>
      <c r="C26" s="20"/>
      <c r="D26" s="20"/>
      <c r="E26" s="19"/>
      <c r="F26" s="19"/>
      <c r="G26" s="82"/>
      <c r="H26" s="95"/>
      <c r="I26" s="95"/>
      <c r="J26" s="82"/>
      <c r="K26" s="60"/>
      <c r="L26" s="24"/>
      <c r="M26" s="60"/>
    </row>
    <row r="27" spans="2:13" ht="15.75" x14ac:dyDescent="0.25">
      <c r="B27" s="23"/>
      <c r="C27" s="16"/>
      <c r="D27" s="16"/>
      <c r="E27" s="16"/>
      <c r="F27" s="16" t="s">
        <v>21</v>
      </c>
      <c r="G27" s="20"/>
      <c r="H27" s="20">
        <f>SUM(H26:H26)</f>
        <v>0</v>
      </c>
      <c r="I27" s="20">
        <f>SUM(I26:I26)</f>
        <v>0</v>
      </c>
      <c r="J27" s="20">
        <v>0</v>
      </c>
      <c r="K27" s="21">
        <v>0</v>
      </c>
      <c r="L27" s="21">
        <v>0</v>
      </c>
      <c r="M27" s="21"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SUM(G27*G28)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9vT0Vp1PdbtBIdn4jK+DLwwNPIUWq4Sw4WrgKZwRe8D+JueIvOdP7XVJJOmMTC03ThietHtwP0yeDFVZTyrBIQ==" saltValue="ZwqRcVj5ki85lh0S2mQrQg==" spinCount="100000" sheet="1" objects="1" scenarios="1"/>
  <mergeCells count="2"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7:Q29"/>
  <sheetViews>
    <sheetView showGridLines="0" zoomScale="75" zoomScaleNormal="75" workbookViewId="0">
      <selection activeCell="R16" sqref="R16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107" t="s">
        <v>0</v>
      </c>
      <c r="C7" s="107"/>
      <c r="D7" s="107"/>
    </row>
    <row r="8" spans="2:17" ht="16.5" x14ac:dyDescent="0.25">
      <c r="B8" s="1"/>
    </row>
    <row r="9" spans="2:17" s="32" customFormat="1" ht="15.75" x14ac:dyDescent="0.25">
      <c r="B9" s="28" t="s">
        <v>1</v>
      </c>
      <c r="C9" s="28"/>
      <c r="D9" s="29" t="s">
        <v>48</v>
      </c>
      <c r="E9" s="30"/>
      <c r="F9" s="31"/>
      <c r="G9" s="31"/>
      <c r="K9" s="31"/>
      <c r="L9" s="31"/>
      <c r="M9" s="31"/>
    </row>
    <row r="10" spans="2:17" s="32" customFormat="1" ht="15.75" x14ac:dyDescent="0.25">
      <c r="B10" s="28" t="s">
        <v>3</v>
      </c>
      <c r="C10" s="28"/>
      <c r="D10" s="33" t="s">
        <v>4</v>
      </c>
      <c r="E10" s="34"/>
      <c r="F10" s="31"/>
      <c r="G10" s="31"/>
      <c r="K10" s="31"/>
      <c r="L10" s="31"/>
      <c r="M10" s="31"/>
    </row>
    <row r="11" spans="2:17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7" s="32" customFormat="1" ht="15.75" x14ac:dyDescent="0.25">
      <c r="B12" s="9" t="s">
        <v>5</v>
      </c>
      <c r="C12" s="10"/>
      <c r="D12" s="10"/>
      <c r="Q12" s="35"/>
    </row>
    <row r="13" spans="2:17" s="32" customFormat="1" ht="20.25" x14ac:dyDescent="0.3">
      <c r="B13" s="36"/>
    </row>
    <row r="14" spans="2:17" ht="47.25" x14ac:dyDescent="0.25">
      <c r="B14" s="114" t="s">
        <v>6</v>
      </c>
      <c r="C14" s="114"/>
      <c r="D14" s="114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7" ht="31.5" x14ac:dyDescent="0.25">
      <c r="B15" s="37" t="s">
        <v>16</v>
      </c>
      <c r="C15" s="38" t="s">
        <v>17</v>
      </c>
      <c r="D15" s="38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7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49.39</v>
      </c>
      <c r="P16" s="13">
        <v>39234</v>
      </c>
    </row>
    <row r="17" spans="2:13" ht="15.75" x14ac:dyDescent="0.25">
      <c r="B17" s="40"/>
      <c r="C17" s="40"/>
      <c r="D17" s="40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49.39</v>
      </c>
    </row>
    <row r="18" spans="2:13" ht="15.75" x14ac:dyDescent="0.25">
      <c r="B18" s="40"/>
      <c r="C18" s="40"/>
      <c r="D18" s="40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40"/>
      <c r="C19" s="40"/>
      <c r="D19" s="40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14" t="s">
        <v>6</v>
      </c>
      <c r="C24" s="114"/>
      <c r="D24" s="114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41"/>
      <c r="C26" s="18"/>
      <c r="D26" s="18"/>
      <c r="E26" s="19"/>
      <c r="F26" s="20"/>
      <c r="G26" s="20"/>
      <c r="H26" s="20"/>
      <c r="I26" s="20"/>
      <c r="J26" s="20"/>
      <c r="K26" s="20"/>
      <c r="L26" s="21"/>
      <c r="M26" s="20"/>
    </row>
    <row r="27" spans="2:13" ht="15.75" x14ac:dyDescent="0.25">
      <c r="B27" s="40"/>
      <c r="C27" s="40"/>
      <c r="D27" s="40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40"/>
      <c r="C28" s="40"/>
      <c r="D28" s="40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40"/>
      <c r="C29" s="40"/>
      <c r="D29" s="40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/S9o3cFevClu4/GS+aQvpc3XACvwI23G+2GNJxDUbt+ySmsTvKISnDsRJ4aHsEffibLiagy4+U8xc0MNcThmJQ==" saltValue="tm2rOGMuoKD5G/cQZpebJw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7:P29"/>
  <sheetViews>
    <sheetView showGridLines="0" zoomScale="75" zoomScaleNormal="75" workbookViewId="0">
      <selection activeCell="U20" sqref="U20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49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50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31</v>
      </c>
      <c r="F16" s="20"/>
      <c r="G16" s="20"/>
      <c r="H16" s="20"/>
      <c r="I16" s="20"/>
      <c r="J16" s="20"/>
      <c r="K16" s="20"/>
      <c r="L16" s="21">
        <v>600</v>
      </c>
      <c r="M16" s="22"/>
    </row>
    <row r="17" spans="2:15" ht="15.75" x14ac:dyDescent="0.25">
      <c r="B17" s="23"/>
      <c r="C17" s="16"/>
      <c r="D17" s="16"/>
      <c r="E17" s="16"/>
      <c r="F17" s="16" t="s">
        <v>21</v>
      </c>
      <c r="G17" s="20">
        <f>SUM(G16:G16)</f>
        <v>0</v>
      </c>
      <c r="H17" s="20">
        <f>SUM(H16:H16)</f>
        <v>0</v>
      </c>
      <c r="I17" s="20">
        <v>0</v>
      </c>
      <c r="J17" s="20">
        <f>SUM(J16:J16)</f>
        <v>0</v>
      </c>
      <c r="K17" s="21">
        <v>0</v>
      </c>
      <c r="L17" s="21">
        <f>SUM(L16:L16)</f>
        <v>600</v>
      </c>
      <c r="M17" s="21">
        <f>SUM(M16:M16)</f>
        <v>0</v>
      </c>
    </row>
    <row r="18" spans="2:15" ht="30.75" x14ac:dyDescent="0.25">
      <c r="B18" s="23"/>
      <c r="C18" s="16"/>
      <c r="D18" s="16"/>
      <c r="E18" s="16"/>
      <c r="F18" s="16" t="s">
        <v>22</v>
      </c>
      <c r="G18" s="24" t="s">
        <v>23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5" ht="15.75" x14ac:dyDescent="0.25">
      <c r="B19" s="23"/>
      <c r="C19" s="16"/>
      <c r="D19" s="16"/>
      <c r="E19" s="16"/>
      <c r="F19" s="16" t="s">
        <v>24</v>
      </c>
      <c r="G19" s="21">
        <f>SUM(G17*0.45)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  <c r="O19" t="s">
        <v>25</v>
      </c>
    </row>
    <row r="20" spans="2:15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5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5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5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5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5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5" ht="15.75" x14ac:dyDescent="0.25">
      <c r="B26" s="27"/>
      <c r="C26" s="20"/>
      <c r="D26" s="20"/>
      <c r="E26" s="19"/>
      <c r="F26" s="20"/>
      <c r="G26" s="20"/>
      <c r="H26" s="20"/>
      <c r="I26" s="20"/>
      <c r="J26" s="20"/>
      <c r="K26" s="20"/>
      <c r="L26" s="21"/>
      <c r="M26" s="22"/>
    </row>
    <row r="27" spans="2:15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5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5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rs05xjMqMf1802oH+XoBo5qvnKCa79y3/rsUTMmbQtAj5wpUeh1d+X5ykxFuYZsXzMLgkWRqIutnkpDW6UwlfQ==" saltValue="KBqnprqwMnQbkaCi6XqPd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35464A86-D4F5-44F1-B199-FF02EDB70A1F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7:P29"/>
  <sheetViews>
    <sheetView showGridLines="0" zoomScale="75" zoomScaleNormal="75" workbookViewId="0">
      <selection activeCell="T1" sqref="T1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117</v>
      </c>
      <c r="E9" s="30"/>
      <c r="F9" s="30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33" t="s">
        <v>4</v>
      </c>
      <c r="E10" s="34"/>
      <c r="F10" s="34"/>
      <c r="G10" s="31"/>
      <c r="K10" s="31"/>
      <c r="L10" s="31"/>
      <c r="M10" s="31"/>
    </row>
    <row r="11" spans="2:16" s="32" customFormat="1" ht="15.75" x14ac:dyDescent="0.25">
      <c r="B11" s="28"/>
      <c r="C11" s="28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G12" s="31"/>
      <c r="K12" s="31"/>
      <c r="L12" s="31"/>
      <c r="M12" s="31"/>
    </row>
    <row r="13" spans="2:16" s="32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53"/>
      <c r="G16" s="53"/>
      <c r="H16" s="53"/>
      <c r="I16" s="53"/>
      <c r="J16" s="53"/>
      <c r="K16" s="54"/>
      <c r="L16" s="54"/>
      <c r="M16" s="54">
        <v>126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f t="shared" ref="G17:K17" si="0">SUM(G16:G16)</f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1">
        <f t="shared" si="0"/>
        <v>0</v>
      </c>
      <c r="L17" s="21">
        <f>SUM(L16:L16)</f>
        <v>0</v>
      </c>
      <c r="M17" s="21">
        <f>SUM(M16:M16)</f>
        <v>126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50"/>
      <c r="C26" s="51"/>
      <c r="D26" s="51"/>
      <c r="E26" s="52"/>
      <c r="F26" s="53"/>
      <c r="G26" s="53"/>
      <c r="H26" s="53"/>
      <c r="I26" s="53"/>
      <c r="J26" s="53"/>
      <c r="K26" s="54"/>
      <c r="L26" s="54"/>
      <c r="M26" s="54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v>0</v>
      </c>
      <c r="L27" s="21">
        <f>SUM(L26:L26)</f>
        <v>0</v>
      </c>
      <c r="M27" s="21">
        <f>SUM(M26:M26)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6P3j7jWpnWK9AYjXxfVXZ1SL9TXJ7iPhdBINW1+QgB5hKsR9QPaw5XX0Xe+uH9/R7AvQwwAFINXvMsa5VzlMmA==" saltValue="YxLf/dfGtzM0dwPBJNtXw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EDA2D2C6-72E5-4953-B59F-37F3F961524F}"/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7:P29"/>
  <sheetViews>
    <sheetView showGridLines="0" zoomScale="75" zoomScaleNormal="75" workbookViewId="0">
      <selection activeCell="T17" sqref="T1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9" t="s">
        <v>0</v>
      </c>
      <c r="C7" s="89"/>
      <c r="D7" s="89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182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9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82"/>
      <c r="L16" s="21"/>
      <c r="M16" s="21">
        <v>147.6</v>
      </c>
      <c r="P16" s="13">
        <v>39234</v>
      </c>
    </row>
    <row r="17" spans="2:13" ht="15.75" x14ac:dyDescent="0.25">
      <c r="B17" s="23"/>
      <c r="C17" s="16"/>
      <c r="D17" s="16"/>
      <c r="E17" s="16"/>
      <c r="F17" s="16"/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147.6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2" spans="2:13" ht="15.75" x14ac:dyDescent="0.25">
      <c r="B22" s="26" t="s">
        <v>26</v>
      </c>
      <c r="C22" s="26"/>
      <c r="D22" s="10"/>
      <c r="E22" s="32"/>
      <c r="F22" s="32"/>
      <c r="G22" s="32"/>
      <c r="H22" s="32"/>
      <c r="I22" s="32"/>
      <c r="J22" s="32"/>
      <c r="K22" s="32"/>
    </row>
    <row r="23" spans="2:13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94"/>
      <c r="C26" s="20"/>
      <c r="D26" s="20"/>
      <c r="E26" s="19"/>
      <c r="F26" s="19"/>
      <c r="G26" s="82"/>
      <c r="H26" s="95"/>
      <c r="I26" s="95"/>
      <c r="J26" s="82"/>
      <c r="K26" s="60"/>
      <c r="L26" s="24"/>
      <c r="M26" s="60"/>
    </row>
    <row r="27" spans="2:13" ht="15.75" x14ac:dyDescent="0.25">
      <c r="B27" s="23"/>
      <c r="C27" s="16"/>
      <c r="D27" s="16"/>
      <c r="E27" s="16"/>
      <c r="F27" s="16" t="s">
        <v>21</v>
      </c>
      <c r="G27" s="20"/>
      <c r="H27" s="20">
        <f>SUM(H26:H26)</f>
        <v>0</v>
      </c>
      <c r="I27" s="20">
        <f>SUM(I26:I26)</f>
        <v>0</v>
      </c>
      <c r="J27" s="20">
        <v>0</v>
      </c>
      <c r="K27" s="21">
        <v>0</v>
      </c>
      <c r="L27" s="21">
        <v>0</v>
      </c>
      <c r="M27" s="21"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SUM(G27*G28)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ULd0rStUEGOoQp0tTngaVoolxlmfCrnnIzWsZTBklpfwQskaTQuepGqFJd+T1hGBUbAjlhv30FI3g2NckgxyTw==" saltValue="3SijBGJFm+iVQod7RolHMQ==" spinCount="100000" sheet="1" objects="1" scenarios="1"/>
  <mergeCells count="2"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B96B-C631-4CE1-8896-7D6AF72E7DF3}">
  <dimension ref="B7:P29"/>
  <sheetViews>
    <sheetView showGridLines="0" zoomScale="75" zoomScaleNormal="75" workbookViewId="0">
      <selection activeCell="Y18" sqref="Y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9" t="s">
        <v>0</v>
      </c>
      <c r="C7" s="89"/>
      <c r="D7" s="89"/>
    </row>
    <row r="8" spans="2:16" ht="16.5" x14ac:dyDescent="0.25">
      <c r="B8" s="1"/>
    </row>
    <row r="9" spans="2:16" s="32" customFormat="1" ht="15.75" x14ac:dyDescent="0.25">
      <c r="B9" s="28" t="s">
        <v>1</v>
      </c>
      <c r="C9" s="28"/>
      <c r="D9" s="29" t="s">
        <v>183</v>
      </c>
      <c r="E9" s="30"/>
      <c r="F9" s="31"/>
      <c r="G9" s="31"/>
      <c r="K9" s="31"/>
      <c r="L9" s="31"/>
      <c r="M9" s="31"/>
    </row>
    <row r="10" spans="2:16" s="32" customFormat="1" ht="15.75" x14ac:dyDescent="0.25">
      <c r="B10" s="28" t="s">
        <v>3</v>
      </c>
      <c r="C10" s="28"/>
      <c r="D10" s="93" t="s">
        <v>4</v>
      </c>
      <c r="E10" s="34"/>
      <c r="F10" s="31"/>
      <c r="G10" s="31"/>
      <c r="K10" s="31"/>
      <c r="L10" s="31"/>
      <c r="M10" s="31"/>
    </row>
    <row r="11" spans="2:16" s="32" customFormat="1" ht="15.75" x14ac:dyDescent="0.25">
      <c r="B11" s="28"/>
      <c r="C11" s="28"/>
      <c r="D11" s="28"/>
      <c r="E11" s="31"/>
      <c r="F11" s="31"/>
      <c r="G11" s="31"/>
      <c r="K11" s="31"/>
      <c r="L11" s="31"/>
      <c r="M11" s="31"/>
    </row>
    <row r="12" spans="2:16" s="32" customFormat="1" ht="15.75" x14ac:dyDescent="0.25">
      <c r="B12" s="9" t="s">
        <v>5</v>
      </c>
      <c r="C12" s="10"/>
      <c r="D12" s="10"/>
    </row>
    <row r="13" spans="2:16" s="32" customFormat="1" ht="20.25" x14ac:dyDescent="0.3">
      <c r="B13" s="42"/>
    </row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19"/>
      <c r="G16" s="20"/>
      <c r="H16" s="20"/>
      <c r="I16" s="20"/>
      <c r="J16" s="20"/>
      <c r="K16" s="82"/>
      <c r="L16" s="21"/>
      <c r="M16" s="21">
        <v>42</v>
      </c>
      <c r="P16" s="13">
        <v>39234</v>
      </c>
    </row>
    <row r="17" spans="2:13" ht="15.75" x14ac:dyDescent="0.25">
      <c r="B17" s="23"/>
      <c r="C17" s="16"/>
      <c r="D17" s="16"/>
      <c r="E17" s="16"/>
      <c r="F17" s="16"/>
      <c r="G17" s="20">
        <f>SUM(G16:G16)</f>
        <v>0</v>
      </c>
      <c r="H17" s="20">
        <f>SUM(H16:H16)</f>
        <v>0</v>
      </c>
      <c r="I17" s="20">
        <f>SUM(I16:I16)</f>
        <v>0</v>
      </c>
      <c r="J17" s="20">
        <f>SUM(J16:J16)</f>
        <v>0</v>
      </c>
      <c r="K17" s="21">
        <v>0</v>
      </c>
      <c r="L17" s="21">
        <f>SUM(L16:L16)</f>
        <v>0</v>
      </c>
      <c r="M17" s="21">
        <f>SUM(M16:M16)</f>
        <v>42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2" spans="2:13" ht="15.75" x14ac:dyDescent="0.25">
      <c r="B22" s="26" t="s">
        <v>26</v>
      </c>
      <c r="C22" s="26"/>
      <c r="D22" s="10"/>
      <c r="E22" s="32"/>
      <c r="F22" s="32"/>
      <c r="G22" s="32"/>
      <c r="H22" s="32"/>
      <c r="I22" s="32"/>
      <c r="J22" s="32"/>
      <c r="K22" s="32"/>
    </row>
    <row r="23" spans="2:13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94"/>
      <c r="C26" s="20"/>
      <c r="D26" s="20"/>
      <c r="E26" s="19"/>
      <c r="F26" s="19"/>
      <c r="G26" s="82"/>
      <c r="H26" s="95"/>
      <c r="I26" s="95"/>
      <c r="J26" s="82"/>
      <c r="K26" s="60"/>
      <c r="L26" s="24"/>
      <c r="M26" s="60"/>
    </row>
    <row r="27" spans="2:13" ht="15.75" x14ac:dyDescent="0.25">
      <c r="B27" s="23"/>
      <c r="C27" s="16"/>
      <c r="D27" s="16"/>
      <c r="E27" s="16"/>
      <c r="F27" s="16" t="s">
        <v>21</v>
      </c>
      <c r="G27" s="20"/>
      <c r="H27" s="20">
        <f>SUM(H26:H26)</f>
        <v>0</v>
      </c>
      <c r="I27" s="20">
        <f>SUM(I26:I26)</f>
        <v>0</v>
      </c>
      <c r="J27" s="20">
        <v>0</v>
      </c>
      <c r="K27" s="21">
        <v>0</v>
      </c>
      <c r="L27" s="21">
        <v>0</v>
      </c>
      <c r="M27" s="21"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SUM(G27*G28)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g5KPAR5nsmN7LNOUQDkNZQZYWtHCoK8zOcwilGpfnijkE6/6G0uljhvqV5pnAAuEDtkrsr8td6ykgYODFtQtYA==" saltValue="vgc8gQexq73Grtvg6Ii5Rg==" spinCount="100000" sheet="1" objects="1" scenarios="1"/>
  <mergeCells count="2">
    <mergeCell ref="B14:D14"/>
    <mergeCell ref="B24:D24"/>
  </mergeCells>
  <pageMargins left="0.7" right="0.7" top="0.75" bottom="0.75" header="0.3" footer="0.3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7:P29"/>
  <sheetViews>
    <sheetView showGridLines="0" zoomScale="75" zoomScaleNormal="75" workbookViewId="0">
      <selection activeCell="U17" sqref="U1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137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15.75" x14ac:dyDescent="0.25">
      <c r="B16" s="17" t="s">
        <v>19</v>
      </c>
      <c r="C16" s="18"/>
      <c r="D16" s="18"/>
      <c r="E16" s="19" t="s">
        <v>20</v>
      </c>
      <c r="F16" s="20"/>
      <c r="G16" s="20"/>
      <c r="H16" s="20"/>
      <c r="I16" s="20"/>
      <c r="J16" s="20"/>
      <c r="K16" s="20"/>
      <c r="L16" s="21"/>
      <c r="M16" s="22">
        <v>126.06</v>
      </c>
      <c r="P16" s="13"/>
    </row>
    <row r="17" spans="2:13" ht="15.75" x14ac:dyDescent="0.25">
      <c r="B17" s="23"/>
      <c r="C17" s="16"/>
      <c r="D17" s="16"/>
      <c r="E17" s="16"/>
      <c r="F17" s="16" t="s">
        <v>21</v>
      </c>
      <c r="G17" s="20">
        <v>0</v>
      </c>
      <c r="H17" s="20">
        <v>0</v>
      </c>
      <c r="I17" s="20">
        <v>0</v>
      </c>
      <c r="J17" s="20">
        <v>0</v>
      </c>
      <c r="K17" s="21">
        <v>0</v>
      </c>
      <c r="L17" s="21">
        <f>SUM(L16)</f>
        <v>0</v>
      </c>
      <c r="M17" s="21">
        <f>SUM(M16:M16)</f>
        <v>126.06</v>
      </c>
    </row>
    <row r="18" spans="2:13" ht="15.75" x14ac:dyDescent="0.25">
      <c r="B18" s="23"/>
      <c r="C18" s="16"/>
      <c r="D18" s="16"/>
      <c r="E18" s="16"/>
      <c r="F18" s="16" t="s">
        <v>22</v>
      </c>
      <c r="G18" s="21">
        <v>0.45</v>
      </c>
      <c r="H18" s="21">
        <v>0.24</v>
      </c>
      <c r="I18" s="21">
        <v>0.2</v>
      </c>
      <c r="J18" s="21">
        <v>0.05</v>
      </c>
      <c r="K18" s="25"/>
      <c r="L18" s="25"/>
      <c r="M18" s="25"/>
    </row>
    <row r="19" spans="2:13" ht="15.75" x14ac:dyDescent="0.25">
      <c r="B19" s="23"/>
      <c r="C19" s="16"/>
      <c r="D19" s="16"/>
      <c r="E19" s="16"/>
      <c r="F19" s="16" t="s">
        <v>24</v>
      </c>
      <c r="G19" s="21">
        <f>G17*G18</f>
        <v>0</v>
      </c>
      <c r="H19" s="21">
        <f>H17*H18</f>
        <v>0</v>
      </c>
      <c r="I19" s="21">
        <f>I17*I18</f>
        <v>0</v>
      </c>
      <c r="J19" s="21">
        <f>J17*J18</f>
        <v>0</v>
      </c>
      <c r="K19" s="25"/>
      <c r="L19" s="25"/>
      <c r="M19" s="25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6" t="s">
        <v>26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8" t="s">
        <v>6</v>
      </c>
      <c r="C24" s="109"/>
      <c r="D24" s="110"/>
      <c r="E24" s="11" t="s">
        <v>7</v>
      </c>
      <c r="F24" s="11" t="s">
        <v>8</v>
      </c>
      <c r="G24" s="11" t="s">
        <v>9</v>
      </c>
      <c r="H24" s="11" t="s">
        <v>10</v>
      </c>
      <c r="I24" s="11" t="s">
        <v>11</v>
      </c>
      <c r="J24" s="11" t="s">
        <v>12</v>
      </c>
      <c r="K24" s="11" t="s">
        <v>13</v>
      </c>
      <c r="L24" s="11" t="s">
        <v>14</v>
      </c>
      <c r="M24" s="11" t="s">
        <v>15</v>
      </c>
    </row>
    <row r="25" spans="2:13" ht="31.5" x14ac:dyDescent="0.25">
      <c r="B25" s="14" t="s">
        <v>16</v>
      </c>
      <c r="C25" s="15" t="s">
        <v>17</v>
      </c>
      <c r="D25" s="15" t="s">
        <v>18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5.75" x14ac:dyDescent="0.25">
      <c r="B26" s="67"/>
      <c r="C26" s="20"/>
      <c r="D26" s="20"/>
      <c r="E26" s="19"/>
      <c r="F26" s="19"/>
      <c r="G26" s="20"/>
      <c r="H26" s="20"/>
      <c r="I26" s="20"/>
      <c r="J26" s="20"/>
      <c r="K26" s="22"/>
      <c r="L26" s="24"/>
      <c r="M26" s="85"/>
    </row>
    <row r="27" spans="2:13" ht="15.75" x14ac:dyDescent="0.25">
      <c r="B27" s="23"/>
      <c r="C27" s="16"/>
      <c r="D27" s="16"/>
      <c r="E27" s="16"/>
      <c r="F27" s="16" t="s">
        <v>21</v>
      </c>
      <c r="G27" s="20">
        <f>SUM(G26:G26)</f>
        <v>0</v>
      </c>
      <c r="H27" s="20">
        <f>SUM(H26:H26)</f>
        <v>0</v>
      </c>
      <c r="I27" s="20">
        <f>SUM(I26:I26)</f>
        <v>0</v>
      </c>
      <c r="J27" s="20">
        <f>SUM(J26:J26)</f>
        <v>0</v>
      </c>
      <c r="K27" s="21">
        <f>SUM(K26)</f>
        <v>0</v>
      </c>
      <c r="L27" s="21">
        <f>SUM(L26)</f>
        <v>0</v>
      </c>
      <c r="M27" s="21">
        <f>SUM(M26)</f>
        <v>0</v>
      </c>
    </row>
    <row r="28" spans="2:13" ht="15.75" x14ac:dyDescent="0.25">
      <c r="B28" s="23"/>
      <c r="C28" s="16"/>
      <c r="D28" s="16"/>
      <c r="E28" s="16"/>
      <c r="F28" s="16" t="s">
        <v>22</v>
      </c>
      <c r="G28" s="21">
        <v>0.45</v>
      </c>
      <c r="H28" s="21">
        <v>0.24</v>
      </c>
      <c r="I28" s="21">
        <v>0.2</v>
      </c>
      <c r="J28" s="21">
        <v>0.05</v>
      </c>
      <c r="K28" s="25"/>
      <c r="L28" s="25"/>
      <c r="M28" s="25"/>
    </row>
    <row r="29" spans="2:13" ht="15.75" x14ac:dyDescent="0.25">
      <c r="B29" s="23"/>
      <c r="C29" s="16"/>
      <c r="D29" s="16"/>
      <c r="E29" s="16"/>
      <c r="F29" s="16" t="s">
        <v>24</v>
      </c>
      <c r="G29" s="21">
        <f>G27*G28</f>
        <v>0</v>
      </c>
      <c r="H29" s="21">
        <f>H27*H28</f>
        <v>0</v>
      </c>
      <c r="I29" s="21">
        <f>I27*I28</f>
        <v>0</v>
      </c>
      <c r="J29" s="21">
        <f>J27*J28</f>
        <v>0</v>
      </c>
      <c r="K29" s="25"/>
      <c r="L29" s="25"/>
      <c r="M29" s="25"/>
    </row>
  </sheetData>
  <sheetProtection algorithmName="SHA-512" hashValue="Ame1BzGJ2QhbOkbhIpjQaKMU3q7n93zqbrMlnfJ+KF58UgZtxuKcYt/cJIEkbweJsMql29Uynnu+1L9U8ARrnA==" saltValue="9hc3apmxo6xpOL1p8sAJK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74F6-47AD-4F9C-AB66-74C8AEDC059D}">
  <sheetPr>
    <pageSetUpPr fitToPage="1"/>
  </sheetPr>
  <dimension ref="B7:P30"/>
  <sheetViews>
    <sheetView showGridLines="0" tabSelected="1" zoomScale="75" zoomScaleNormal="75" workbookViewId="0">
      <selection activeCell="U14" sqref="U1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107" t="s">
        <v>0</v>
      </c>
      <c r="C7" s="107"/>
      <c r="D7" s="107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108" t="s">
        <v>6</v>
      </c>
      <c r="C14" s="109"/>
      <c r="D14" s="110"/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12</v>
      </c>
      <c r="K14" s="11" t="s">
        <v>13</v>
      </c>
      <c r="L14" s="11" t="s">
        <v>14</v>
      </c>
      <c r="M14" s="11" t="s">
        <v>15</v>
      </c>
      <c r="N14" s="12"/>
      <c r="P14" s="13">
        <v>39173</v>
      </c>
    </row>
    <row r="15" spans="2:16" ht="31.5" x14ac:dyDescent="0.25">
      <c r="B15" s="14" t="s">
        <v>16</v>
      </c>
      <c r="C15" s="15" t="s">
        <v>17</v>
      </c>
      <c r="D15" s="15" t="s">
        <v>18</v>
      </c>
      <c r="E15" s="16"/>
      <c r="F15" s="16"/>
      <c r="G15" s="16"/>
      <c r="H15" s="16"/>
      <c r="I15" s="16"/>
      <c r="J15" s="16"/>
      <c r="K15" s="16"/>
      <c r="L15" s="16"/>
      <c r="M15" s="16"/>
      <c r="P15" s="13">
        <v>39203</v>
      </c>
    </row>
    <row r="16" spans="2:16" ht="30.75" x14ac:dyDescent="0.25">
      <c r="B16" s="86" t="s">
        <v>19</v>
      </c>
      <c r="C16" s="18"/>
      <c r="D16" s="18"/>
      <c r="E16" s="19" t="s">
        <v>28</v>
      </c>
      <c r="F16" s="20"/>
      <c r="G16" s="20"/>
      <c r="H16" s="20"/>
      <c r="I16" s="20"/>
      <c r="J16" s="20"/>
      <c r="K16" s="20"/>
      <c r="L16" s="21">
        <v>600</v>
      </c>
      <c r="M16" s="22"/>
      <c r="P16" s="13"/>
    </row>
    <row r="17" spans="2:16" ht="15.75" x14ac:dyDescent="0.25">
      <c r="B17" s="17" t="s">
        <v>19</v>
      </c>
      <c r="C17" s="18"/>
      <c r="D17" s="18"/>
      <c r="E17" s="19" t="s">
        <v>20</v>
      </c>
      <c r="F17" s="20"/>
      <c r="G17" s="20"/>
      <c r="H17" s="20"/>
      <c r="I17" s="20"/>
      <c r="J17" s="20"/>
      <c r="K17" s="20"/>
      <c r="L17" s="21"/>
      <c r="M17" s="22">
        <v>122.06</v>
      </c>
      <c r="P17" s="13"/>
    </row>
    <row r="18" spans="2:16" ht="15.75" x14ac:dyDescent="0.25">
      <c r="B18" s="23"/>
      <c r="C18" s="16"/>
      <c r="D18" s="16"/>
      <c r="E18" s="16"/>
      <c r="F18" s="16" t="s">
        <v>21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  <c r="L18" s="21">
        <f>SUM(L16)</f>
        <v>600</v>
      </c>
      <c r="M18" s="21">
        <f>SUM(M16:M17)</f>
        <v>122.06</v>
      </c>
    </row>
    <row r="19" spans="2:16" ht="15.75" x14ac:dyDescent="0.25">
      <c r="B19" s="23"/>
      <c r="C19" s="16"/>
      <c r="D19" s="16"/>
      <c r="E19" s="16"/>
      <c r="F19" s="16" t="s">
        <v>22</v>
      </c>
      <c r="G19" s="21">
        <v>0.45</v>
      </c>
      <c r="H19" s="21">
        <v>0.24</v>
      </c>
      <c r="I19" s="21">
        <v>0.2</v>
      </c>
      <c r="J19" s="21">
        <v>0.05</v>
      </c>
      <c r="K19" s="25"/>
      <c r="L19" s="25"/>
      <c r="M19" s="25"/>
    </row>
    <row r="20" spans="2:16" ht="15.75" x14ac:dyDescent="0.25">
      <c r="B20" s="23"/>
      <c r="C20" s="16"/>
      <c r="D20" s="16"/>
      <c r="E20" s="16"/>
      <c r="F20" s="16" t="s">
        <v>24</v>
      </c>
      <c r="G20" s="21">
        <f>G18*G19</f>
        <v>0</v>
      </c>
      <c r="H20" s="21">
        <f>H18*H19</f>
        <v>0</v>
      </c>
      <c r="I20" s="21">
        <f>I18*I19</f>
        <v>0</v>
      </c>
      <c r="J20" s="21">
        <f>J18*J19</f>
        <v>0</v>
      </c>
      <c r="K20" s="25"/>
      <c r="L20" s="25"/>
      <c r="M20" s="25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6" t="s">
        <v>26</v>
      </c>
      <c r="C23" s="26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8" t="s">
        <v>6</v>
      </c>
      <c r="C25" s="109"/>
      <c r="D25" s="110"/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</row>
    <row r="26" spans="2:16" ht="31.5" x14ac:dyDescent="0.25">
      <c r="B26" s="14" t="s">
        <v>16</v>
      </c>
      <c r="C26" s="15" t="s">
        <v>17</v>
      </c>
      <c r="D26" s="15" t="s">
        <v>18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2:16" ht="15.75" x14ac:dyDescent="0.25">
      <c r="B27" s="67"/>
      <c r="C27" s="20"/>
      <c r="D27" s="20"/>
      <c r="E27" s="19"/>
      <c r="F27" s="19"/>
      <c r="G27" s="20"/>
      <c r="H27" s="20"/>
      <c r="I27" s="20"/>
      <c r="J27" s="20"/>
      <c r="K27" s="22"/>
      <c r="L27" s="24"/>
      <c r="M27" s="85"/>
    </row>
    <row r="28" spans="2:16" ht="15.75" x14ac:dyDescent="0.25">
      <c r="B28" s="23"/>
      <c r="C28" s="16"/>
      <c r="D28" s="16"/>
      <c r="E28" s="16"/>
      <c r="F28" s="16" t="s">
        <v>21</v>
      </c>
      <c r="G28" s="20">
        <f>SUM(G27:G27)</f>
        <v>0</v>
      </c>
      <c r="H28" s="20">
        <f>SUM(H27:H27)</f>
        <v>0</v>
      </c>
      <c r="I28" s="20">
        <f>SUM(I27:I27)</f>
        <v>0</v>
      </c>
      <c r="J28" s="20">
        <f>SUM(J27:J27)</f>
        <v>0</v>
      </c>
      <c r="K28" s="21">
        <f>SUM(K27)</f>
        <v>0</v>
      </c>
      <c r="L28" s="21">
        <f>SUM(L27)</f>
        <v>0</v>
      </c>
      <c r="M28" s="21">
        <f>SUM(M27)</f>
        <v>0</v>
      </c>
    </row>
    <row r="29" spans="2:16" ht="15.75" x14ac:dyDescent="0.25">
      <c r="B29" s="23"/>
      <c r="C29" s="16"/>
      <c r="D29" s="16"/>
      <c r="E29" s="16"/>
      <c r="F29" s="16" t="s">
        <v>22</v>
      </c>
      <c r="G29" s="21">
        <v>0.45</v>
      </c>
      <c r="H29" s="21">
        <v>0.24</v>
      </c>
      <c r="I29" s="21">
        <v>0.2</v>
      </c>
      <c r="J29" s="21">
        <v>0.05</v>
      </c>
      <c r="K29" s="25"/>
      <c r="L29" s="25"/>
      <c r="M29" s="25"/>
    </row>
    <row r="30" spans="2:16" ht="15.75" x14ac:dyDescent="0.25">
      <c r="B30" s="23"/>
      <c r="C30" s="16"/>
      <c r="D30" s="16"/>
      <c r="E30" s="16"/>
      <c r="F30" s="16" t="s">
        <v>24</v>
      </c>
      <c r="G30" s="21">
        <f>G28*G29</f>
        <v>0</v>
      </c>
      <c r="H30" s="21">
        <f>H28*H29</f>
        <v>0</v>
      </c>
      <c r="I30" s="21">
        <f>I28*I29</f>
        <v>0</v>
      </c>
      <c r="J30" s="21">
        <f>J28*J29</f>
        <v>0</v>
      </c>
      <c r="K30" s="25"/>
      <c r="L30" s="25"/>
      <c r="M30" s="25"/>
    </row>
  </sheetData>
  <sheetProtection algorithmName="SHA-512" hashValue="u2lgnb78ItFlNIXPIn4Fk3agk83HO+T0cpKCHK4XIOY8f8eSdvWo7oPFvlRDxR8LGFNEJRDV8KuJ/P3BkNl3tg==" saltValue="RYAuB7H45EpFgGujk4PrRQ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Aldridge R</vt:lpstr>
      <vt:lpstr>Arthur S</vt:lpstr>
      <vt:lpstr>Aston D</vt:lpstr>
      <vt:lpstr>Bandel J</vt:lpstr>
      <vt:lpstr>Barrie G</vt:lpstr>
      <vt:lpstr>Beal A</vt:lpstr>
      <vt:lpstr>Bennett F</vt:lpstr>
      <vt:lpstr>Biagi M</vt:lpstr>
      <vt:lpstr>Bird E</vt:lpstr>
      <vt:lpstr>Booth C</vt:lpstr>
      <vt:lpstr>Bridgman C</vt:lpstr>
      <vt:lpstr>Brown M</vt:lpstr>
      <vt:lpstr>Bruce G</vt:lpstr>
      <vt:lpstr>Burgess S</vt:lpstr>
      <vt:lpstr>Caldwell J</vt:lpstr>
      <vt:lpstr>Cameron L</vt:lpstr>
      <vt:lpstr>Campbell J</vt:lpstr>
      <vt:lpstr>Campbell K</vt:lpstr>
      <vt:lpstr>Campbell M</vt:lpstr>
      <vt:lpstr>Child M</vt:lpstr>
      <vt:lpstr>Cook N</vt:lpstr>
      <vt:lpstr>Cowdy C</vt:lpstr>
      <vt:lpstr>Dalgleish J</vt:lpstr>
      <vt:lpstr>Davidson E</vt:lpstr>
      <vt:lpstr>Day C</vt:lpstr>
      <vt:lpstr>Dickie A</vt:lpstr>
      <vt:lpstr>Dijkstra-Downie S</vt:lpstr>
      <vt:lpstr>Dixon D</vt:lpstr>
      <vt:lpstr>Dobbin S</vt:lpstr>
      <vt:lpstr>Doggart P</vt:lpstr>
      <vt:lpstr>Doran K</vt:lpstr>
      <vt:lpstr>Douglas S</vt:lpstr>
      <vt:lpstr>Faccenda K</vt:lpstr>
      <vt:lpstr>Flannery P</vt:lpstr>
      <vt:lpstr>Fullerton C</vt:lpstr>
      <vt:lpstr>Gardiner N</vt:lpstr>
      <vt:lpstr>Glasgow A</vt:lpstr>
      <vt:lpstr>Gloyer G</vt:lpstr>
      <vt:lpstr>Gordon G</vt:lpstr>
      <vt:lpstr>Graczyk A</vt:lpstr>
      <vt:lpstr>Graham M</vt:lpstr>
      <vt:lpstr>Griffiths J</vt:lpstr>
      <vt:lpstr>Heap D</vt:lpstr>
      <vt:lpstr>Henderson R</vt:lpstr>
      <vt:lpstr>Sheet30</vt:lpstr>
      <vt:lpstr>Howie D</vt:lpstr>
      <vt:lpstr>Hutchison G</vt:lpstr>
      <vt:lpstr>Hyslop E</vt:lpstr>
      <vt:lpstr>Jenkinson S</vt:lpstr>
      <vt:lpstr>Johnston A</vt:lpstr>
      <vt:lpstr>Jones T</vt:lpstr>
      <vt:lpstr>Key D</vt:lpstr>
      <vt:lpstr>Kumar S</vt:lpstr>
      <vt:lpstr>Laidlaw C</vt:lpstr>
      <vt:lpstr>Lang K</vt:lpstr>
      <vt:lpstr>Macinnes L</vt:lpstr>
      <vt:lpstr>Main M</vt:lpstr>
      <vt:lpstr>Mattos Coelho M</vt:lpstr>
      <vt:lpstr>McFarlane F</vt:lpstr>
      <vt:lpstr>McKenzie R</vt:lpstr>
      <vt:lpstr>McLellan J</vt:lpstr>
      <vt:lpstr>McNeese - Mechan A</vt:lpstr>
      <vt:lpstr>McVey A</vt:lpstr>
      <vt:lpstr>Meagher J</vt:lpstr>
      <vt:lpstr>Miller C</vt:lpstr>
      <vt:lpstr>Mitchell M</vt:lpstr>
      <vt:lpstr>Mowat J</vt:lpstr>
      <vt:lpstr>Mumford A</vt:lpstr>
      <vt:lpstr>Munn R</vt:lpstr>
      <vt:lpstr>Munro G</vt:lpstr>
      <vt:lpstr>Munro M</vt:lpstr>
      <vt:lpstr>Nicolson V</vt:lpstr>
      <vt:lpstr>O'Neill K</vt:lpstr>
      <vt:lpstr>Olser H</vt:lpstr>
      <vt:lpstr>Parker B</vt:lpstr>
      <vt:lpstr>Perry I</vt:lpstr>
      <vt:lpstr>Pogson T</vt:lpstr>
      <vt:lpstr>Rae S</vt:lpstr>
      <vt:lpstr>Rankin A</vt:lpstr>
      <vt:lpstr>Ritchie L</vt:lpstr>
      <vt:lpstr>Rose C</vt:lpstr>
      <vt:lpstr>Ross F</vt:lpstr>
      <vt:lpstr>Ross N</vt:lpstr>
      <vt:lpstr>Rust J</vt:lpstr>
      <vt:lpstr>Smith S</vt:lpstr>
      <vt:lpstr>Staniforth A</vt:lpstr>
      <vt:lpstr>Thornley E</vt:lpstr>
      <vt:lpstr>Walker V</vt:lpstr>
      <vt:lpstr>Watt M</vt:lpstr>
      <vt:lpstr>Webber S</vt:lpstr>
      <vt:lpstr>Whyte I</vt:lpstr>
      <vt:lpstr>Wilson D</vt:lpstr>
      <vt:lpstr>Work N</vt:lpstr>
      <vt:lpstr>Young E</vt:lpstr>
      <vt:lpstr>Young L</vt:lpstr>
      <vt:lpstr>Younie L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2018-11-23T09:45:18Z</cp:lastPrinted>
  <dcterms:created xsi:type="dcterms:W3CDTF">2014-09-12T09:09:07Z</dcterms:created>
  <dcterms:modified xsi:type="dcterms:W3CDTF">2023-05-18T14:22:30Z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-738837537</vt:i4>
  </property>
  <property fmtid="{D5CDD505-2E9C-101B-9397-08002B2CF9AE}" pid="3" name="_NewReviewCycle">
    <vt:lpwstr/>
  </property>
  <property fmtid="{D5CDD505-2E9C-101B-9397-08002B2CF9AE}" pid="4" name="_EmailSubject">
    <vt:lpwstr>Councillors Quarterly Expenses</vt:lpwstr>
  </property>
  <property fmtid="{D5CDD505-2E9C-101B-9397-08002B2CF9AE}" pid="5" name="_AuthorEmail">
    <vt:lpwstr>Susan.Hay@edinburgh.gov.uk</vt:lpwstr>
  </property>
  <property fmtid="{D5CDD505-2E9C-101B-9397-08002B2CF9AE}" pid="6" name="_AuthorEmailDisplayName">
    <vt:lpwstr>Susan Hay</vt:lpwstr>
  </property>
  <property fmtid="{D5CDD505-2E9C-101B-9397-08002B2CF9AE}" pid="7" name="_ReviewingToolsShownOnce">
    <vt:lpwstr/>
  </property>
</Properties>
</file>